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工程量清单" sheetId="1" r:id="rId1"/>
  </sheets>
  <definedNames>
    <definedName name="_xlnm.Print_Titles" localSheetId="0">工程量清单!$1:$5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<sst xmlns="http://schemas.openxmlformats.org/spreadsheetml/2006/main" count="102" uniqueCount="55">
  <si>
    <t>附件1：</t>
  </si>
  <si>
    <t>工程量清单</t>
  </si>
  <si>
    <t>项目名称：凌源智能制造产业园（一期）建设项目工程总承包</t>
  </si>
  <si>
    <t>序号</t>
  </si>
  <si>
    <t>项目名称</t>
  </si>
  <si>
    <t>项目特征</t>
  </si>
  <si>
    <t>工作内容及费用组成</t>
  </si>
  <si>
    <t>工程量计算规则</t>
  </si>
  <si>
    <t>计量单位</t>
  </si>
  <si>
    <t>工程数量（暂定）</t>
  </si>
  <si>
    <t>单价（元）</t>
  </si>
  <si>
    <t>不含增值税合价（元）</t>
  </si>
  <si>
    <t>含增值税合价（元）</t>
  </si>
  <si>
    <t>备注（甲供材或其他说明）</t>
  </si>
  <si>
    <t>不含增值税单价</t>
  </si>
  <si>
    <t>增值税</t>
  </si>
  <si>
    <t>合计</t>
  </si>
  <si>
    <t>屋面自粘型卷材防水层</t>
  </si>
  <si>
    <t>3mm+3mm厚</t>
  </si>
  <si>
    <t>屋面防水等工程完成该项全部工作内容达到交工状态所含除甲供材料费外的全部费用。</t>
  </si>
  <si>
    <t>按经总包方验收数量不超方案量计算</t>
  </si>
  <si>
    <t>m2</t>
  </si>
  <si>
    <t>无</t>
  </si>
  <si>
    <t>高聚物改性沥青自粘卷材</t>
  </si>
  <si>
    <t>3mm厚（防水附加层）</t>
  </si>
  <si>
    <t>屋面聚合物防水涂料防水层</t>
  </si>
  <si>
    <t>1.5mm厚</t>
  </si>
  <si>
    <t>屋面细石混凝土面分隔缝</t>
  </si>
  <si>
    <t>40mm厚</t>
  </si>
  <si>
    <t>完成该项全部工作内容达到交工状态所含除甲供材料费外的全部费用。</t>
  </si>
  <si>
    <t>屋面排水管</t>
  </si>
  <si>
    <t>塑料管排水，弯头落水口、水簸箕</t>
  </si>
  <si>
    <t>套</t>
  </si>
  <si>
    <t>屋面变形缝</t>
  </si>
  <si>
    <t>苯板嵌填缝</t>
  </si>
  <si>
    <t>m</t>
  </si>
  <si>
    <t>屋面轻质泡沫混凝土找坡层</t>
  </si>
  <si>
    <t>最薄处30mm厚</t>
  </si>
  <si>
    <t>屋面挤塑聚苯板保温层</t>
  </si>
  <si>
    <t>120mm厚</t>
  </si>
  <si>
    <t>屋面低标号砂浆隔离层</t>
  </si>
  <si>
    <t>10mm厚</t>
  </si>
  <si>
    <t>屋面1:3水泥砂浆找平层</t>
  </si>
  <si>
    <t>20mm厚</t>
  </si>
  <si>
    <t>屋面1:3水泥砂浆保护层</t>
  </si>
  <si>
    <t>屋面C20防水细石混凝土保护层</t>
  </si>
  <si>
    <t>混凝土</t>
  </si>
  <si>
    <t>定型化防护</t>
  </si>
  <si>
    <t>4*4方钢烤漆</t>
  </si>
  <si>
    <t>基坑开挖、基础浇筑及养护、膨胀螺栓固定，护栏安装等完成该项全部工作内容达到交工状态所含除甲供材料费外的全部费用。</t>
  </si>
  <si>
    <t>安全文明施工费</t>
  </si>
  <si>
    <t>项</t>
  </si>
  <si>
    <t>不含增值税造价</t>
  </si>
  <si>
    <t>*</t>
  </si>
  <si>
    <t>说明：1）清单中施工项目除有特别说明外所用机械都由分包方提供；2）清单中未包含的项目内容视为其他相关工程的附属义务，不再单独计量；3）综合单价包含除甲供材料外的所有直接费、间接费、利润、税金（包含增值税）以及风险费用；4）清单工程数量为暂定数量，具体结算数量以实际完成经总包方验收合格后双方确认的数量为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</si>
</sst>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b/>
      <sz val="11"/>
      <color indexed="8"/>
      <name val="宋体"/>
      <charset val="134"/>
    </font>
    <font>
      <sz val="11"/>
      <color rgb="FFFF0000"/>
      <name val="宋体"/>
      <charset val="134"/>
      <scheme val="minor"/>
    </font>
    <font>
      <sz val="11"/>
      <name val="宋体"/>
      <charset val="134"/>
      <scheme val="minor"/>
    </font>
    <font>
      <b/>
      <sz val="20"/>
      <name val="宋体"/>
      <charset val="134"/>
    </font>
    <font>
      <b/>
      <sz val="10"/>
      <name val="宋体"/>
      <charset val="134"/>
    </font>
    <font>
      <b/>
      <sz val="10"/>
      <color rgb="FFFF0000"/>
      <name val="宋体"/>
      <charset val="134"/>
    </font>
    <font>
      <sz val="10"/>
      <color indexed="8"/>
      <name val="宋体"/>
      <charset val="134"/>
    </font>
    <font>
      <sz val="10"/>
      <name val="宋体"/>
      <charset val="134"/>
    </font>
    <font>
      <sz val="10"/>
      <color rgb="FFFF0000"/>
      <name val="宋体"/>
      <charset val="134"/>
    </font>
    <font>
      <b/>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3" borderId="11" applyNumberFormat="0" applyAlignment="0" applyProtection="0">
      <alignment vertical="center"/>
    </xf>
    <xf numFmtId="0" fontId="20" fillId="4" borderId="12" applyNumberFormat="0" applyAlignment="0" applyProtection="0">
      <alignment vertical="center"/>
    </xf>
    <xf numFmtId="0" fontId="21" fillId="4" borderId="11" applyNumberFormat="0" applyAlignment="0" applyProtection="0">
      <alignment vertical="center"/>
    </xf>
    <xf numFmtId="0" fontId="22" fillId="5"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cellStyleXfs>
  <cellXfs count="34">
    <xf numFmtId="0" fontId="0" fillId="0" borderId="0" xfId="0"/>
    <xf numFmtId="0" fontId="1" fillId="0" borderId="0" xfId="0" applyFont="1" applyFill="1"/>
    <xf numFmtId="0" fontId="2" fillId="0" borderId="0" xfId="0" applyFont="1" applyFill="1"/>
    <xf numFmtId="0" fontId="0" fillId="0" borderId="0" xfId="0" applyFill="1"/>
    <xf numFmtId="0" fontId="3" fillId="0" borderId="0" xfId="0" applyFont="1" applyFill="1"/>
    <xf numFmtId="0" fontId="0" fillId="0" borderId="0" xfId="0" applyFill="1" applyAlignment="1">
      <alignment horizontal="center"/>
    </xf>
    <xf numFmtId="0" fontId="1" fillId="0" borderId="0" xfId="0" applyFont="1" applyFill="1" applyAlignment="1">
      <alignment horizontal="left"/>
    </xf>
    <xf numFmtId="0" fontId="4" fillId="0" borderId="0" xfId="49" applyFont="1" applyFill="1" applyAlignment="1">
      <alignment horizontal="center" vertical="center" wrapText="1"/>
    </xf>
    <xf numFmtId="0" fontId="5" fillId="0" borderId="1" xfId="49" applyFont="1"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5" xfId="0" applyFont="1" applyFill="1" applyBorder="1" applyAlignment="1">
      <alignment vertical="center" wrapText="1"/>
    </xf>
    <xf numFmtId="0" fontId="8"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5" xfId="0" applyFill="1" applyBorder="1" applyAlignment="1">
      <alignment horizontal="left" vertical="center" wrapText="1"/>
    </xf>
    <xf numFmtId="0" fontId="3" fillId="0" borderId="5" xfId="0" applyFont="1" applyFill="1" applyBorder="1" applyAlignment="1">
      <alignment horizontal="left" vertical="center" wrapText="1"/>
    </xf>
    <xf numFmtId="0" fontId="5" fillId="0" borderId="1" xfId="49"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176" fontId="10" fillId="0" borderId="5" xfId="0" applyNumberFormat="1" applyFont="1" applyFill="1" applyBorder="1" applyAlignment="1">
      <alignment horizontal="center" vertical="center" wrapText="1"/>
    </xf>
    <xf numFmtId="0" fontId="0" fillId="0" borderId="5" xfId="0"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3-分包分供投标议标价格对比表（管线）"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showZeros="0" tabSelected="1" topLeftCell="A13" workbookViewId="0">
      <selection activeCell="L19" sqref="L19"/>
    </sheetView>
  </sheetViews>
  <sheetFormatPr defaultColWidth="9" defaultRowHeight="13.5"/>
  <cols>
    <col min="1" max="1" width="5" style="3"/>
    <col min="2" max="2" width="14.75" style="3" customWidth="1"/>
    <col min="3" max="3" width="13.125" style="3" customWidth="1"/>
    <col min="4" max="4" width="30.875" style="3" customWidth="1"/>
    <col min="5" max="5" width="15.5" style="3" customWidth="1"/>
    <col min="6" max="6" width="6.875" style="3" customWidth="1"/>
    <col min="7" max="7" width="10.75" style="4" customWidth="1"/>
    <col min="8" max="10" width="8.5" style="3" customWidth="1"/>
    <col min="11" max="11" width="11.75" style="3" customWidth="1"/>
    <col min="12" max="12" width="12.625" style="3" customWidth="1"/>
    <col min="13" max="13" width="14" style="5" customWidth="1"/>
    <col min="14" max="16384" width="9" style="3"/>
  </cols>
  <sheetData>
    <row r="1" ht="24" customHeight="1" spans="1:2">
      <c r="A1" s="6" t="s">
        <v>0</v>
      </c>
      <c r="B1" s="6"/>
    </row>
    <row r="2" ht="35.25" customHeight="1" spans="1:13">
      <c r="A2" s="7" t="s">
        <v>1</v>
      </c>
      <c r="B2" s="7"/>
      <c r="C2" s="7"/>
      <c r="D2" s="7"/>
      <c r="E2" s="7"/>
      <c r="F2" s="7"/>
      <c r="G2" s="7"/>
      <c r="H2" s="7"/>
      <c r="I2" s="7"/>
      <c r="J2" s="7"/>
      <c r="K2" s="7"/>
      <c r="L2" s="7"/>
      <c r="M2" s="7"/>
    </row>
    <row r="3" ht="21" customHeight="1" spans="1:13">
      <c r="A3" s="8" t="s">
        <v>2</v>
      </c>
      <c r="B3" s="8"/>
      <c r="C3" s="8"/>
      <c r="D3" s="8"/>
      <c r="E3" s="8"/>
      <c r="F3" s="8"/>
      <c r="G3" s="8"/>
      <c r="H3" s="8"/>
      <c r="I3" s="8"/>
      <c r="J3" s="8"/>
      <c r="K3" s="8"/>
      <c r="L3" s="8"/>
      <c r="M3" s="26"/>
    </row>
    <row r="4" s="1" customFormat="1" ht="24" customHeight="1" spans="1:13">
      <c r="A4" s="9" t="s">
        <v>3</v>
      </c>
      <c r="B4" s="9" t="s">
        <v>4</v>
      </c>
      <c r="C4" s="9" t="s">
        <v>5</v>
      </c>
      <c r="D4" s="9" t="s">
        <v>6</v>
      </c>
      <c r="E4" s="9" t="s">
        <v>7</v>
      </c>
      <c r="F4" s="9" t="s">
        <v>8</v>
      </c>
      <c r="G4" s="9" t="s">
        <v>9</v>
      </c>
      <c r="H4" s="10" t="s">
        <v>10</v>
      </c>
      <c r="I4" s="27"/>
      <c r="J4" s="28"/>
      <c r="K4" s="29" t="s">
        <v>11</v>
      </c>
      <c r="L4" s="29" t="s">
        <v>12</v>
      </c>
      <c r="M4" s="9" t="s">
        <v>13</v>
      </c>
    </row>
    <row r="5" ht="24" customHeight="1" spans="1:13">
      <c r="A5" s="11"/>
      <c r="B5" s="11"/>
      <c r="C5" s="11"/>
      <c r="D5" s="11"/>
      <c r="E5" s="11"/>
      <c r="F5" s="11"/>
      <c r="G5" s="11"/>
      <c r="H5" s="12" t="s">
        <v>14</v>
      </c>
      <c r="I5" s="12" t="s">
        <v>15</v>
      </c>
      <c r="J5" s="12" t="s">
        <v>16</v>
      </c>
      <c r="K5" s="30"/>
      <c r="L5" s="30"/>
      <c r="M5" s="11"/>
    </row>
    <row r="6" ht="53" customHeight="1" spans="1:13">
      <c r="A6" s="13">
        <v>1</v>
      </c>
      <c r="B6" s="13" t="s">
        <v>17</v>
      </c>
      <c r="C6" s="13" t="s">
        <v>18</v>
      </c>
      <c r="D6" s="13" t="s">
        <v>19</v>
      </c>
      <c r="E6" s="13" t="s">
        <v>20</v>
      </c>
      <c r="F6" s="13" t="s">
        <v>21</v>
      </c>
      <c r="G6" s="14">
        <v>4437</v>
      </c>
      <c r="H6" s="15"/>
      <c r="I6" s="15">
        <f t="shared" ref="I6:I18" si="0">ROUND(H6*0.09,2)</f>
        <v>0</v>
      </c>
      <c r="J6" s="15">
        <f t="shared" ref="J6:J18" si="1">I6+H6</f>
        <v>0</v>
      </c>
      <c r="K6" s="15">
        <f t="shared" ref="K6:K18" si="2">G6*H6</f>
        <v>0</v>
      </c>
      <c r="L6" s="15">
        <f t="shared" ref="L6:L18" si="3">G6*J6</f>
        <v>0</v>
      </c>
      <c r="M6" s="13" t="s">
        <v>22</v>
      </c>
    </row>
    <row r="7" ht="53" customHeight="1" spans="1:13">
      <c r="A7" s="13">
        <v>2</v>
      </c>
      <c r="B7" s="13" t="s">
        <v>23</v>
      </c>
      <c r="C7" s="13" t="s">
        <v>24</v>
      </c>
      <c r="D7" s="13" t="s">
        <v>19</v>
      </c>
      <c r="E7" s="13" t="s">
        <v>20</v>
      </c>
      <c r="F7" s="13" t="s">
        <v>21</v>
      </c>
      <c r="G7" s="14">
        <v>268</v>
      </c>
      <c r="H7" s="15"/>
      <c r="I7" s="15">
        <f t="shared" si="0"/>
        <v>0</v>
      </c>
      <c r="J7" s="15">
        <f t="shared" si="1"/>
        <v>0</v>
      </c>
      <c r="K7" s="15">
        <f t="shared" si="2"/>
        <v>0</v>
      </c>
      <c r="L7" s="15">
        <f t="shared" si="3"/>
        <v>0</v>
      </c>
      <c r="M7" s="13" t="s">
        <v>22</v>
      </c>
    </row>
    <row r="8" ht="53" customHeight="1" spans="1:13">
      <c r="A8" s="13">
        <v>3</v>
      </c>
      <c r="B8" s="13" t="s">
        <v>25</v>
      </c>
      <c r="C8" s="13" t="s">
        <v>26</v>
      </c>
      <c r="D8" s="13" t="s">
        <v>19</v>
      </c>
      <c r="E8" s="13" t="s">
        <v>20</v>
      </c>
      <c r="F8" s="13" t="s">
        <v>21</v>
      </c>
      <c r="G8" s="14">
        <v>4437</v>
      </c>
      <c r="H8" s="15"/>
      <c r="I8" s="15">
        <f t="shared" si="0"/>
        <v>0</v>
      </c>
      <c r="J8" s="15">
        <f t="shared" si="1"/>
        <v>0</v>
      </c>
      <c r="K8" s="15">
        <f t="shared" si="2"/>
        <v>0</v>
      </c>
      <c r="L8" s="15">
        <f t="shared" si="3"/>
        <v>0</v>
      </c>
      <c r="M8" s="13" t="s">
        <v>22</v>
      </c>
    </row>
    <row r="9" ht="53" customHeight="1" spans="1:13">
      <c r="A9" s="13">
        <v>4</v>
      </c>
      <c r="B9" s="13" t="s">
        <v>27</v>
      </c>
      <c r="C9" s="13" t="s">
        <v>28</v>
      </c>
      <c r="D9" s="13" t="s">
        <v>29</v>
      </c>
      <c r="E9" s="13" t="s">
        <v>20</v>
      </c>
      <c r="F9" s="13" t="s">
        <v>21</v>
      </c>
      <c r="G9" s="14">
        <v>1411</v>
      </c>
      <c r="H9" s="15"/>
      <c r="I9" s="15">
        <f t="shared" si="0"/>
        <v>0</v>
      </c>
      <c r="J9" s="15">
        <f t="shared" si="1"/>
        <v>0</v>
      </c>
      <c r="K9" s="15">
        <f t="shared" si="2"/>
        <v>0</v>
      </c>
      <c r="L9" s="15">
        <f t="shared" si="3"/>
        <v>0</v>
      </c>
      <c r="M9" s="13" t="s">
        <v>22</v>
      </c>
    </row>
    <row r="10" ht="53" customHeight="1" spans="1:13">
      <c r="A10" s="13">
        <v>5</v>
      </c>
      <c r="B10" s="13" t="s">
        <v>30</v>
      </c>
      <c r="C10" s="13" t="s">
        <v>31</v>
      </c>
      <c r="D10" s="13" t="s">
        <v>29</v>
      </c>
      <c r="E10" s="13" t="s">
        <v>20</v>
      </c>
      <c r="F10" s="13" t="s">
        <v>32</v>
      </c>
      <c r="G10" s="14">
        <v>16</v>
      </c>
      <c r="H10" s="15"/>
      <c r="I10" s="15">
        <f t="shared" si="0"/>
        <v>0</v>
      </c>
      <c r="J10" s="15">
        <f t="shared" si="1"/>
        <v>0</v>
      </c>
      <c r="K10" s="15">
        <f t="shared" si="2"/>
        <v>0</v>
      </c>
      <c r="L10" s="15">
        <f t="shared" si="3"/>
        <v>0</v>
      </c>
      <c r="M10" s="13" t="s">
        <v>22</v>
      </c>
    </row>
    <row r="11" ht="53" customHeight="1" spans="1:13">
      <c r="A11" s="13">
        <v>6</v>
      </c>
      <c r="B11" s="13" t="s">
        <v>33</v>
      </c>
      <c r="C11" s="13" t="s">
        <v>34</v>
      </c>
      <c r="D11" s="13" t="s">
        <v>29</v>
      </c>
      <c r="E11" s="13" t="s">
        <v>20</v>
      </c>
      <c r="F11" s="13" t="s">
        <v>35</v>
      </c>
      <c r="G11" s="14">
        <v>74</v>
      </c>
      <c r="H11" s="15"/>
      <c r="I11" s="15">
        <f t="shared" si="0"/>
        <v>0</v>
      </c>
      <c r="J11" s="15">
        <f t="shared" si="1"/>
        <v>0</v>
      </c>
      <c r="K11" s="15">
        <f t="shared" si="2"/>
        <v>0</v>
      </c>
      <c r="L11" s="15">
        <f t="shared" si="3"/>
        <v>0</v>
      </c>
      <c r="M11" s="13" t="s">
        <v>22</v>
      </c>
    </row>
    <row r="12" ht="53" customHeight="1" spans="1:13">
      <c r="A12" s="13">
        <v>7</v>
      </c>
      <c r="B12" s="13" t="s">
        <v>36</v>
      </c>
      <c r="C12" s="13" t="s">
        <v>37</v>
      </c>
      <c r="D12" s="13" t="s">
        <v>29</v>
      </c>
      <c r="E12" s="13" t="s">
        <v>20</v>
      </c>
      <c r="F12" s="13" t="s">
        <v>21</v>
      </c>
      <c r="G12" s="14">
        <v>205</v>
      </c>
      <c r="H12" s="15"/>
      <c r="I12" s="15">
        <f t="shared" si="0"/>
        <v>0</v>
      </c>
      <c r="J12" s="15">
        <f t="shared" si="1"/>
        <v>0</v>
      </c>
      <c r="K12" s="15">
        <f t="shared" si="2"/>
        <v>0</v>
      </c>
      <c r="L12" s="15">
        <f t="shared" si="3"/>
        <v>0</v>
      </c>
      <c r="M12" s="13" t="s">
        <v>22</v>
      </c>
    </row>
    <row r="13" ht="53" customHeight="1" spans="1:13">
      <c r="A13" s="13">
        <v>8</v>
      </c>
      <c r="B13" s="13" t="s">
        <v>38</v>
      </c>
      <c r="C13" s="13" t="s">
        <v>39</v>
      </c>
      <c r="D13" s="13" t="s">
        <v>29</v>
      </c>
      <c r="E13" s="13" t="s">
        <v>20</v>
      </c>
      <c r="F13" s="13" t="s">
        <v>21</v>
      </c>
      <c r="G13" s="14">
        <v>4280</v>
      </c>
      <c r="H13" s="15"/>
      <c r="I13" s="15">
        <f t="shared" si="0"/>
        <v>0</v>
      </c>
      <c r="J13" s="15">
        <f t="shared" si="1"/>
        <v>0</v>
      </c>
      <c r="K13" s="15">
        <f t="shared" si="2"/>
        <v>0</v>
      </c>
      <c r="L13" s="15">
        <f t="shared" si="3"/>
        <v>0</v>
      </c>
      <c r="M13" s="13" t="s">
        <v>22</v>
      </c>
    </row>
    <row r="14" ht="53" customHeight="1" spans="1:13">
      <c r="A14" s="13">
        <v>9</v>
      </c>
      <c r="B14" s="13" t="s">
        <v>40</v>
      </c>
      <c r="C14" s="13" t="s">
        <v>41</v>
      </c>
      <c r="D14" s="13" t="s">
        <v>29</v>
      </c>
      <c r="E14" s="13" t="s">
        <v>20</v>
      </c>
      <c r="F14" s="13" t="s">
        <v>21</v>
      </c>
      <c r="G14" s="14">
        <v>4280</v>
      </c>
      <c r="H14" s="15"/>
      <c r="I14" s="15">
        <f t="shared" si="0"/>
        <v>0</v>
      </c>
      <c r="J14" s="15">
        <f t="shared" si="1"/>
        <v>0</v>
      </c>
      <c r="K14" s="15">
        <f t="shared" si="2"/>
        <v>0</v>
      </c>
      <c r="L14" s="15">
        <f t="shared" si="3"/>
        <v>0</v>
      </c>
      <c r="M14" s="13" t="s">
        <v>22</v>
      </c>
    </row>
    <row r="15" ht="53" customHeight="1" spans="1:13">
      <c r="A15" s="13">
        <v>10</v>
      </c>
      <c r="B15" s="13" t="s">
        <v>42</v>
      </c>
      <c r="C15" s="13" t="s">
        <v>43</v>
      </c>
      <c r="D15" s="13" t="s">
        <v>29</v>
      </c>
      <c r="E15" s="13" t="s">
        <v>20</v>
      </c>
      <c r="F15" s="13" t="s">
        <v>21</v>
      </c>
      <c r="G15" s="14">
        <v>8560</v>
      </c>
      <c r="H15" s="15"/>
      <c r="I15" s="15">
        <f t="shared" si="0"/>
        <v>0</v>
      </c>
      <c r="J15" s="15">
        <f t="shared" si="1"/>
        <v>0</v>
      </c>
      <c r="K15" s="15">
        <f t="shared" si="2"/>
        <v>0</v>
      </c>
      <c r="L15" s="15">
        <f t="shared" si="3"/>
        <v>0</v>
      </c>
      <c r="M15" s="13" t="s">
        <v>22</v>
      </c>
    </row>
    <row r="16" ht="53" customHeight="1" spans="1:13">
      <c r="A16" s="13">
        <v>11</v>
      </c>
      <c r="B16" s="13" t="s">
        <v>44</v>
      </c>
      <c r="C16" s="13" t="s">
        <v>43</v>
      </c>
      <c r="D16" s="13" t="s">
        <v>29</v>
      </c>
      <c r="E16" s="13" t="s">
        <v>20</v>
      </c>
      <c r="F16" s="13" t="s">
        <v>21</v>
      </c>
      <c r="G16" s="14">
        <v>45</v>
      </c>
      <c r="H16" s="15"/>
      <c r="I16" s="15">
        <f t="shared" si="0"/>
        <v>0</v>
      </c>
      <c r="J16" s="15">
        <f t="shared" si="1"/>
        <v>0</v>
      </c>
      <c r="K16" s="15">
        <f t="shared" si="2"/>
        <v>0</v>
      </c>
      <c r="L16" s="15">
        <f t="shared" si="3"/>
        <v>0</v>
      </c>
      <c r="M16" s="13" t="s">
        <v>22</v>
      </c>
    </row>
    <row r="17" ht="53" customHeight="1" spans="1:13">
      <c r="A17" s="13">
        <v>12</v>
      </c>
      <c r="B17" s="13" t="s">
        <v>45</v>
      </c>
      <c r="C17" s="13" t="s">
        <v>28</v>
      </c>
      <c r="D17" s="13" t="s">
        <v>29</v>
      </c>
      <c r="E17" s="13" t="s">
        <v>20</v>
      </c>
      <c r="F17" s="13" t="s">
        <v>21</v>
      </c>
      <c r="G17" s="14">
        <v>4235</v>
      </c>
      <c r="H17" s="15"/>
      <c r="I17" s="15">
        <f t="shared" si="0"/>
        <v>0</v>
      </c>
      <c r="J17" s="15">
        <f t="shared" si="1"/>
        <v>0</v>
      </c>
      <c r="K17" s="15">
        <f t="shared" si="2"/>
        <v>0</v>
      </c>
      <c r="L17" s="15">
        <f t="shared" si="3"/>
        <v>0</v>
      </c>
      <c r="M17" s="13" t="s">
        <v>46</v>
      </c>
    </row>
    <row r="18" ht="53" customHeight="1" spans="1:13">
      <c r="A18" s="13">
        <v>13</v>
      </c>
      <c r="B18" s="13" t="s">
        <v>47</v>
      </c>
      <c r="C18" s="13" t="s">
        <v>48</v>
      </c>
      <c r="D18" s="13" t="s">
        <v>49</v>
      </c>
      <c r="E18" s="13" t="s">
        <v>20</v>
      </c>
      <c r="F18" s="13" t="s">
        <v>32</v>
      </c>
      <c r="G18" s="14">
        <v>220</v>
      </c>
      <c r="H18" s="15"/>
      <c r="I18" s="15">
        <f t="shared" si="0"/>
        <v>0</v>
      </c>
      <c r="J18" s="15">
        <f t="shared" si="1"/>
        <v>0</v>
      </c>
      <c r="K18" s="15">
        <f t="shared" si="2"/>
        <v>0</v>
      </c>
      <c r="L18" s="15">
        <f t="shared" si="3"/>
        <v>0</v>
      </c>
      <c r="M18" s="13" t="s">
        <v>22</v>
      </c>
    </row>
    <row r="19" customFormat="1" ht="53" customHeight="1" spans="1:13">
      <c r="A19" s="13"/>
      <c r="B19" s="16" t="s">
        <v>50</v>
      </c>
      <c r="C19" s="17"/>
      <c r="D19" s="13"/>
      <c r="E19" s="13"/>
      <c r="F19" s="13" t="s">
        <v>51</v>
      </c>
      <c r="G19" s="14">
        <v>1</v>
      </c>
      <c r="H19" s="15"/>
      <c r="I19" s="15"/>
      <c r="J19" s="15"/>
      <c r="K19" s="15"/>
      <c r="L19" s="15">
        <f>L22*0.03</f>
        <v>0</v>
      </c>
      <c r="M19" s="13"/>
    </row>
    <row r="20" s="2" customFormat="1" ht="24" customHeight="1" spans="1:13">
      <c r="A20" s="18"/>
      <c r="B20" s="12" t="s">
        <v>52</v>
      </c>
      <c r="C20" s="19"/>
      <c r="D20" s="20"/>
      <c r="E20" s="20"/>
      <c r="F20" s="18"/>
      <c r="G20" s="21"/>
      <c r="H20" s="18"/>
      <c r="I20" s="18"/>
      <c r="J20" s="18"/>
      <c r="K20" s="31">
        <f>L22/1.09</f>
        <v>0</v>
      </c>
      <c r="L20" s="18"/>
      <c r="M20" s="18"/>
    </row>
    <row r="21" s="2" customFormat="1" ht="24" customHeight="1" spans="1:13">
      <c r="A21" s="18"/>
      <c r="B21" s="12" t="s">
        <v>15</v>
      </c>
      <c r="C21" s="19"/>
      <c r="D21" s="20"/>
      <c r="E21" s="20"/>
      <c r="F21" s="18"/>
      <c r="G21" s="21"/>
      <c r="H21" s="18"/>
      <c r="I21" s="18"/>
      <c r="J21" s="18"/>
      <c r="K21" s="31">
        <f>L22-K20</f>
        <v>0</v>
      </c>
      <c r="L21" s="18"/>
      <c r="M21" s="18"/>
    </row>
    <row r="22" s="1" customFormat="1" ht="24" customHeight="1" spans="1:13">
      <c r="A22" s="22" t="s">
        <v>53</v>
      </c>
      <c r="B22" s="22" t="s">
        <v>16</v>
      </c>
      <c r="C22" s="22"/>
      <c r="D22" s="22"/>
      <c r="E22" s="22"/>
      <c r="F22" s="22"/>
      <c r="G22" s="23"/>
      <c r="H22" s="22"/>
      <c r="I22" s="22"/>
      <c r="J22" s="22"/>
      <c r="K22" s="22"/>
      <c r="L22" s="32">
        <f>SUM(L6:L18)</f>
        <v>0</v>
      </c>
      <c r="M22" s="22"/>
    </row>
    <row r="23" ht="45" customHeight="1" spans="1:13">
      <c r="A23" s="24" t="s">
        <v>54</v>
      </c>
      <c r="B23" s="24"/>
      <c r="C23" s="24"/>
      <c r="D23" s="24"/>
      <c r="E23" s="24"/>
      <c r="F23" s="24"/>
      <c r="G23" s="25"/>
      <c r="H23" s="24"/>
      <c r="I23" s="24"/>
      <c r="J23" s="24"/>
      <c r="K23" s="24"/>
      <c r="L23" s="24"/>
      <c r="M23" s="33"/>
    </row>
  </sheetData>
  <mergeCells count="16">
    <mergeCell ref="A1:B1"/>
    <mergeCell ref="A2:M2"/>
    <mergeCell ref="A3:M3"/>
    <mergeCell ref="H4:J4"/>
    <mergeCell ref="B19:C19"/>
    <mergeCell ref="A23:M23"/>
    <mergeCell ref="A4:A5"/>
    <mergeCell ref="B4:B5"/>
    <mergeCell ref="C4:C5"/>
    <mergeCell ref="D4:D5"/>
    <mergeCell ref="E4:E5"/>
    <mergeCell ref="F4:F5"/>
    <mergeCell ref="G4:G5"/>
    <mergeCell ref="K4:K5"/>
    <mergeCell ref="L4:L5"/>
    <mergeCell ref="M4:M5"/>
  </mergeCells>
  <printOptions horizontalCentered="1"/>
  <pageMargins left="0.448611111111111" right="0.4875" top="0.389583333333333" bottom="0.432638888888889" header="0.314583333333333" footer="0.314583333333333"/>
  <pageSetup paperSize="9" scale="76" fitToHeight="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工程量清单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佟</cp:lastModifiedBy>
  <dcterms:created xsi:type="dcterms:W3CDTF">2025-05-13T02:23:00Z</dcterms:created>
  <dcterms:modified xsi:type="dcterms:W3CDTF">2025-06-09T06:39:33Z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386F5147EE714BF1B88B95549F8B4ED2_11</vt:lpwstr>
  </property>
  <property fmtid="{D5CDD505-2E9C-101B-9397-08002B2CF9AE}" pid="3" name="KSOProductBuildVer">
    <vt:lpwstr>2052-12.1.0.21171</vt:lpwstr>
  </property>
</Properties>
</file>