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76" windowHeight="9780"/>
  </bookViews>
  <sheets>
    <sheet name="绿化工程分包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<sst xmlns="http://schemas.openxmlformats.org/spreadsheetml/2006/main" count="35" uniqueCount="34">
  <si>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 xml:space="preserve">绿化工程工程量清单     </t>
  </si>
  <si>
    <t>工程名称：</t>
  </si>
  <si>
    <t>省道S341德州至昔阳公路獐獏乡至岗底段改建工程一标段</t>
  </si>
  <si>
    <t>序号</t>
  </si>
  <si>
    <t>清单项目</t>
  </si>
  <si>
    <t>项目特征</t>
  </si>
  <si>
    <t>工作内容</t>
  </si>
  <si>
    <t>工程量计算规则</t>
  </si>
  <si>
    <t>计量单位</t>
  </si>
  <si>
    <t>工程量
（暂定）</t>
  </si>
  <si>
    <t>单价（元）</t>
  </si>
  <si>
    <t>不含增值税合价
（元）</t>
  </si>
  <si>
    <t>含增值税合价
（元）</t>
  </si>
  <si>
    <t>其中人工费单价（含税）</t>
  </si>
  <si>
    <t>其中人工费合价（含税）</t>
  </si>
  <si>
    <t>甲供材料及合理损耗</t>
  </si>
  <si>
    <t>备注</t>
  </si>
  <si>
    <t>不含增值税单价</t>
  </si>
  <si>
    <t>增值税（9%）</t>
  </si>
  <si>
    <t>合计</t>
  </si>
  <si>
    <t>10m高太阳能路灯</t>
  </si>
  <si>
    <t>包含路灯及配套材料的采购、运输，及基础浇筑、灯杆组立、灯具安装、光伏板及蓄电池固定、系统接线调试等达到交工验收所需的全部工作内容（包括环境保护、文明施工、安全施工、临时设施等安全文明施工要求），确保夜间正常照明。</t>
  </si>
  <si>
    <t>依据图纸所示，以套为单位计量，每套包含灯杆、灯具、光伏板、蓄电池、控制器、基础及所有配套附件的安装与调试，整体达到验收条件后按实际安装合格数量进行计量支付。</t>
  </si>
  <si>
    <t>套</t>
  </si>
  <si>
    <t>无甲供材</t>
  </si>
  <si>
    <t>其中：</t>
  </si>
  <si>
    <t>安全文明施工费</t>
  </si>
  <si>
    <t>环境保护、文明施工、安全施工、临时设施和施工围挡</t>
  </si>
  <si>
    <t>总额计量</t>
  </si>
  <si>
    <t>总额</t>
  </si>
  <si>
    <t>不计入不含税造价</t>
  </si>
  <si>
    <t>不含增值税造价</t>
  </si>
  <si>
    <t>增值税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</si>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</sst>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  <numFmt numFmtId="178" formatCode="0.00_);[Red]\(0.00\)"/>
    <numFmt numFmtId="179" formatCode="0_ "/>
  </numFmts>
  <fonts count="4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b/>
      <sz val="10.5"/>
      <name val="宋体"/>
      <charset val="134"/>
    </font>
    <font>
      <b/>
      <sz val="10.5"/>
      <name val="宋体"/>
      <charset val="134"/>
      <scheme val="minor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仿宋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2"/>
      <color rgb="FF000000"/>
      <name val="仿宋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rgb="FFFF0000"/>
      <name val="仿宋"/>
      <charset val="134"/>
    </font>
    <font>
      <b/>
      <sz val="11"/>
      <color rgb="FFFF0000"/>
      <name val="仿宋"/>
      <charset val="134"/>
    </font>
    <font>
      <sz val="11"/>
      <color theme="1"/>
      <name val="仿宋"/>
      <charset val="134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left" vertical="center" wrapText="1"/>
    </xf>
    <xf numFmtId="176" fontId="6" fillId="0" borderId="0" xfId="50" applyNumberFormat="1" applyFont="1" applyFill="1" applyBorder="1" applyAlignment="1">
      <alignment horizontal="center" vertical="center" wrapText="1"/>
    </xf>
    <xf numFmtId="177" fontId="7" fillId="0" borderId="0" xfId="50" applyNumberFormat="1" applyFont="1" applyFill="1" applyBorder="1" applyAlignment="1">
      <alignment horizontal="center" vertical="center"/>
    </xf>
    <xf numFmtId="0" fontId="8" fillId="0" borderId="0" xfId="50" applyFont="1" applyFill="1" applyBorder="1" applyAlignment="1">
      <alignment vertical="center"/>
    </xf>
    <xf numFmtId="0" fontId="8" fillId="0" borderId="0" xfId="50" applyFont="1" applyFill="1" applyBorder="1" applyAlignment="1">
      <alignment horizontal="left" vertical="center"/>
    </xf>
    <xf numFmtId="176" fontId="6" fillId="0" borderId="0" xfId="50" applyNumberFormat="1" applyFont="1" applyFill="1" applyBorder="1" applyAlignment="1">
      <alignment vertical="center"/>
    </xf>
    <xf numFmtId="177" fontId="8" fillId="0" borderId="0" xfId="50" applyNumberFormat="1" applyFont="1" applyFill="1" applyBorder="1" applyAlignment="1">
      <alignment vertical="center"/>
    </xf>
    <xf numFmtId="0" fontId="8" fillId="0" borderId="0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/>
    </xf>
    <xf numFmtId="176" fontId="21" fillId="0" borderId="1" xfId="0" applyNumberFormat="1" applyFont="1" applyFill="1" applyBorder="1" applyAlignment="1">
      <alignment vertical="center"/>
    </xf>
    <xf numFmtId="2" fontId="17" fillId="0" borderId="1" xfId="0" applyNumberFormat="1" applyFont="1" applyFill="1" applyBorder="1" applyAlignment="1">
      <alignment horizontal="center" vertical="center" wrapText="1"/>
    </xf>
    <xf numFmtId="179" fontId="22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2" fontId="10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6 5 22 2" xfId="51"/>
    <cellStyle name="常规 47 2" xfId="52"/>
    <cellStyle name="常规_主体工程单项概算表 2" xfId="53"/>
    <cellStyle name="常规 2 2 10 2" xfId="54"/>
    <cellStyle name="常规_隧道参考单价 2" xfId="55"/>
    <cellStyle name="常规 10 10 2" xfId="56"/>
    <cellStyle name="常规 2 2 2 10 2" xfId="57"/>
    <cellStyle name="常规_500 2 2" xfId="58"/>
    <cellStyle name="常规 13 2 2" xfId="59"/>
    <cellStyle name="常规 14 4 2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tabSelected="1" zoomScale="70" zoomScaleNormal="70" workbookViewId="0">
      <selection activeCell="F13" sqref="F13"/>
    </sheetView>
  </sheetViews>
  <sheetFormatPr defaultColWidth="9" defaultRowHeight="14.4"/>
  <cols>
    <col min="1" max="1" width="11" style="1" customWidth="1"/>
    <col min="2" max="2" width="21.2685185185185" style="4" customWidth="1"/>
    <col min="3" max="3" width="11.8888888888889" style="4" customWidth="1"/>
    <col min="4" max="4" width="34.1203703703704" style="1" customWidth="1"/>
    <col min="5" max="5" width="15.6851851851852" style="4" customWidth="1"/>
    <col min="6" max="6" width="11.9722222222222" style="1" customWidth="1"/>
    <col min="7" max="7" width="13.462962962963" style="5" customWidth="1"/>
    <col min="8" max="10" width="9.26851851851852" style="6" customWidth="1"/>
    <col min="11" max="11" width="15.6296296296296" style="6" customWidth="1"/>
    <col min="12" max="14" width="13.4537037037037" style="7" customWidth="1"/>
    <col min="15" max="15" width="17.3888888888889" style="8" customWidth="1"/>
    <col min="16" max="16" width="13.4537037037037" style="6" customWidth="1"/>
    <col min="17" max="17" width="14" style="1"/>
    <col min="18" max="18" width="12.8148148148148" style="1"/>
    <col min="19" max="16384" width="9" style="1"/>
  </cols>
  <sheetData>
    <row r="1" s="1" customFormat="1" ht="20.4" spans="1:20">
      <c r="A1" s="9" t="s">
        <v>0</v>
      </c>
      <c r="B1" s="10"/>
      <c r="C1" s="10"/>
      <c r="D1" s="9"/>
      <c r="E1" s="10"/>
      <c r="F1" s="9"/>
      <c r="G1" s="11"/>
      <c r="H1" s="12"/>
      <c r="I1" s="12"/>
      <c r="J1" s="12"/>
      <c r="K1" s="12"/>
      <c r="L1" s="12"/>
      <c r="M1" s="12"/>
      <c r="N1" s="12"/>
      <c r="O1" s="9"/>
      <c r="P1" s="9"/>
    </row>
    <row r="2" s="1" customFormat="1" spans="1:20">
      <c r="A2" s="13" t="s">
        <v>1</v>
      </c>
      <c r="B2" s="14" t="s">
        <v>2</v>
      </c>
      <c r="C2" s="14"/>
      <c r="D2" s="13"/>
      <c r="E2" s="14"/>
      <c r="F2" s="13"/>
      <c r="G2" s="15"/>
      <c r="H2" s="16"/>
      <c r="I2" s="16"/>
      <c r="J2" s="16"/>
      <c r="K2" s="16"/>
      <c r="L2" s="16"/>
      <c r="M2" s="16"/>
      <c r="N2" s="16"/>
      <c r="O2" s="17"/>
      <c r="P2" s="6"/>
    </row>
    <row r="3" s="1" customFormat="1" ht="13" customHeight="1" spans="1:20">
      <c r="A3" s="18" t="s">
        <v>3</v>
      </c>
      <c r="B3" s="18" t="s">
        <v>4</v>
      </c>
      <c r="C3" s="19" t="s">
        <v>5</v>
      </c>
      <c r="D3" s="18" t="s">
        <v>6</v>
      </c>
      <c r="E3" s="18" t="s">
        <v>7</v>
      </c>
      <c r="F3" s="18" t="s">
        <v>8</v>
      </c>
      <c r="G3" s="20" t="s">
        <v>9</v>
      </c>
      <c r="H3" s="21" t="s">
        <v>10</v>
      </c>
      <c r="I3" s="21"/>
      <c r="J3" s="21"/>
      <c r="K3" s="21" t="s">
        <v>11</v>
      </c>
      <c r="L3" s="22" t="s">
        <v>12</v>
      </c>
      <c r="M3" s="23" t="s">
        <v>13</v>
      </c>
      <c r="N3" s="23" t="s">
        <v>14</v>
      </c>
      <c r="O3" s="18" t="s">
        <v>15</v>
      </c>
      <c r="P3" s="24" t="s">
        <v>16</v>
      </c>
    </row>
    <row r="4" s="1" customFormat="1" ht="30" customHeight="1" spans="1:20">
      <c r="A4" s="18"/>
      <c r="B4" s="18"/>
      <c r="C4" s="25"/>
      <c r="D4" s="18"/>
      <c r="E4" s="18"/>
      <c r="F4" s="18"/>
      <c r="G4" s="26"/>
      <c r="H4" s="21" t="s">
        <v>17</v>
      </c>
      <c r="I4" s="21" t="s">
        <v>18</v>
      </c>
      <c r="J4" s="21" t="s">
        <v>19</v>
      </c>
      <c r="K4" s="21"/>
      <c r="L4" s="22"/>
      <c r="M4" s="27"/>
      <c r="N4" s="27"/>
      <c r="O4" s="18"/>
      <c r="P4" s="24"/>
    </row>
    <row r="5" s="1" customFormat="1" ht="172.8" spans="1:20">
      <c r="A5" s="28">
        <v>1</v>
      </c>
      <c r="B5" s="28" t="s">
        <v>20</v>
      </c>
      <c r="C5" s="28"/>
      <c r="D5" s="28" t="s">
        <v>21</v>
      </c>
      <c r="E5" s="28" t="s">
        <v>22</v>
      </c>
      <c r="F5" s="28" t="s">
        <v>23</v>
      </c>
      <c r="G5" s="28">
        <v>60</v>
      </c>
      <c r="H5" s="29"/>
      <c r="I5" s="29">
        <f>ROUND(H5*0.09,2)</f>
        <v>0</v>
      </c>
      <c r="J5" s="29">
        <f>I5+H5</f>
        <v>0</v>
      </c>
      <c r="K5" s="30">
        <f>ROUND(H5*G5,2)</f>
        <v>0</v>
      </c>
      <c r="L5" s="30">
        <f>ROUND(J5*G5,2)</f>
        <v>0</v>
      </c>
      <c r="M5" s="30"/>
      <c r="N5" s="30">
        <f>ROUND(M5*G5,2)</f>
        <v>0</v>
      </c>
      <c r="O5" s="31" t="s">
        <v>24</v>
      </c>
      <c r="P5" s="32"/>
    </row>
    <row r="6" s="1" customFormat="1" ht="43" customHeight="1" spans="1:20">
      <c r="A6" s="33" t="s">
        <v>25</v>
      </c>
      <c r="B6" s="33" t="s">
        <v>26</v>
      </c>
      <c r="C6" s="33"/>
      <c r="D6" s="33" t="s">
        <v>27</v>
      </c>
      <c r="E6" s="33" t="s">
        <v>28</v>
      </c>
      <c r="F6" s="33" t="s">
        <v>29</v>
      </c>
      <c r="G6" s="34">
        <v>1</v>
      </c>
      <c r="H6" s="29">
        <f>ROUND(K14*1.5%,2)</f>
        <v>0</v>
      </c>
      <c r="I6" s="29"/>
      <c r="J6" s="29"/>
      <c r="K6" s="30">
        <f>ROUND(H6*G6,2)</f>
        <v>0</v>
      </c>
      <c r="L6" s="30"/>
      <c r="M6" s="30"/>
      <c r="N6" s="30"/>
      <c r="O6" s="35"/>
      <c r="P6" s="36" t="s">
        <v>30</v>
      </c>
    </row>
    <row r="7" s="1" customFormat="1" ht="30" customHeight="1" spans="1:20">
      <c r="A7" s="33"/>
      <c r="B7" s="33"/>
      <c r="C7" s="33"/>
      <c r="D7" s="33"/>
      <c r="E7" s="33"/>
      <c r="F7" s="33"/>
      <c r="G7" s="34"/>
      <c r="H7" s="29"/>
      <c r="I7" s="29"/>
      <c r="J7" s="29"/>
      <c r="K7" s="30"/>
      <c r="L7" s="30"/>
      <c r="M7" s="30"/>
      <c r="N7" s="30"/>
      <c r="O7" s="31"/>
      <c r="P7" s="37"/>
    </row>
    <row r="8" s="1" customFormat="1" ht="30" customHeight="1" spans="1:20">
      <c r="A8" s="33"/>
      <c r="B8" s="33"/>
      <c r="C8" s="33"/>
      <c r="D8" s="33"/>
      <c r="E8" s="33"/>
      <c r="F8" s="33"/>
      <c r="G8" s="34"/>
      <c r="H8" s="29"/>
      <c r="I8" s="29"/>
      <c r="J8" s="29"/>
      <c r="K8" s="30"/>
      <c r="L8" s="30"/>
      <c r="M8" s="30"/>
      <c r="N8" s="30"/>
      <c r="O8" s="31"/>
      <c r="P8" s="37"/>
    </row>
    <row r="9" s="2" customFormat="1" ht="30" customHeight="1" spans="1:20">
      <c r="A9" s="33"/>
      <c r="B9" s="33"/>
      <c r="C9" s="33"/>
      <c r="D9" s="33"/>
      <c r="E9" s="33"/>
      <c r="F9" s="33"/>
      <c r="G9" s="34"/>
      <c r="H9" s="29"/>
      <c r="I9" s="29"/>
      <c r="J9" s="29"/>
      <c r="K9" s="30"/>
      <c r="L9" s="30"/>
      <c r="M9" s="30"/>
      <c r="N9" s="30"/>
      <c r="O9" s="31"/>
      <c r="P9" s="36"/>
    </row>
    <row r="10" s="1" customFormat="1" ht="30" customHeight="1" spans="1:20">
      <c r="A10" s="33"/>
      <c r="B10" s="33"/>
      <c r="C10" s="33"/>
      <c r="D10" s="33"/>
      <c r="E10" s="33"/>
      <c r="F10" s="33"/>
      <c r="G10" s="34"/>
      <c r="H10" s="29"/>
      <c r="I10" s="29"/>
      <c r="J10" s="29"/>
      <c r="K10" s="30"/>
      <c r="L10" s="30"/>
      <c r="M10" s="30"/>
      <c r="N10" s="30"/>
      <c r="O10" s="31"/>
      <c r="P10" s="37"/>
      <c r="Q10" s="38"/>
    </row>
    <row r="11" s="1" customFormat="1" ht="30" customHeight="1" spans="1:20">
      <c r="A11" s="33"/>
      <c r="B11" s="33"/>
      <c r="C11" s="33"/>
      <c r="D11" s="33"/>
      <c r="E11" s="33"/>
      <c r="F11" s="33"/>
      <c r="G11" s="34"/>
      <c r="H11" s="29"/>
      <c r="I11" s="29"/>
      <c r="J11" s="29"/>
      <c r="K11" s="30"/>
      <c r="L11" s="29"/>
      <c r="M11" s="29"/>
      <c r="N11" s="29"/>
      <c r="O11" s="33"/>
      <c r="P11" s="37"/>
    </row>
    <row r="12" s="1" customFormat="1" ht="30" customHeight="1" spans="1:20">
      <c r="A12" s="33"/>
      <c r="B12" s="33"/>
      <c r="C12" s="33"/>
      <c r="D12" s="33"/>
      <c r="E12" s="33"/>
      <c r="F12" s="33"/>
      <c r="G12" s="34"/>
      <c r="H12" s="29"/>
      <c r="I12" s="29"/>
      <c r="J12" s="29"/>
      <c r="K12" s="30"/>
      <c r="L12" s="30"/>
      <c r="M12" s="30"/>
      <c r="N12" s="30"/>
      <c r="O12" s="31"/>
      <c r="P12" s="37"/>
    </row>
    <row r="13" s="1" customFormat="1" ht="30" customHeight="1" spans="1:20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="3" customFormat="1" ht="47" customHeight="1" spans="1:20">
      <c r="A14" s="40"/>
      <c r="B14" s="41" t="s">
        <v>31</v>
      </c>
      <c r="C14" s="41"/>
      <c r="D14" s="42"/>
      <c r="E14" s="42"/>
      <c r="F14" s="43"/>
      <c r="G14" s="44"/>
      <c r="H14" s="43"/>
      <c r="I14" s="43"/>
      <c r="J14" s="45"/>
      <c r="K14" s="46">
        <f>SUM(K5)</f>
        <v>0</v>
      </c>
      <c r="L14" s="47"/>
      <c r="M14" s="47"/>
      <c r="N14" s="47"/>
      <c r="O14" s="48"/>
      <c r="P14" s="37"/>
      <c r="Q14" s="1"/>
      <c r="R14" s="1"/>
      <c r="S14" s="1"/>
      <c r="T14" s="1"/>
    </row>
    <row r="15" s="3" customFormat="1" ht="47" customHeight="1" spans="1:20">
      <c r="A15" s="40"/>
      <c r="B15" s="41" t="s">
        <v>32</v>
      </c>
      <c r="C15" s="41"/>
      <c r="D15" s="42"/>
      <c r="E15" s="42"/>
      <c r="F15" s="43"/>
      <c r="G15" s="44"/>
      <c r="H15" s="43"/>
      <c r="I15" s="43"/>
      <c r="J15" s="49"/>
      <c r="K15" s="50">
        <f>ROUND(K14*0.09,2)</f>
        <v>0</v>
      </c>
      <c r="L15" s="22"/>
      <c r="M15" s="22"/>
      <c r="N15" s="22"/>
      <c r="O15" s="51"/>
      <c r="P15" s="36"/>
      <c r="Q15" s="1"/>
      <c r="R15" s="1"/>
      <c r="S15" s="1"/>
      <c r="T15" s="1"/>
    </row>
    <row r="16" ht="47" customHeight="1" spans="1:20">
      <c r="A16" s="52" t="s">
        <v>33</v>
      </c>
      <c r="B16" s="41" t="s">
        <v>19</v>
      </c>
      <c r="C16" s="41"/>
      <c r="D16" s="42"/>
      <c r="E16" s="42"/>
      <c r="F16" s="43"/>
      <c r="G16" s="44"/>
      <c r="H16" s="43"/>
      <c r="I16" s="43"/>
      <c r="J16" s="45"/>
      <c r="K16" s="53"/>
      <c r="L16" s="50">
        <f>K14+K15</f>
        <v>0</v>
      </c>
      <c r="M16" s="46"/>
      <c r="N16" s="46"/>
      <c r="O16" s="54"/>
      <c r="P16" s="37"/>
    </row>
  </sheetData>
  <mergeCells count="15">
    <mergeCell ref="A1:P1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O3:O4"/>
    <mergeCell ref="P3:P4"/>
  </mergeCells>
  <pageMargins left="0.7" right="0.7" top="0.75" bottom="0.75" header="0.3" footer="0.3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绿化工程分包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</dc:creator>
  <cp:lastModifiedBy>一人游</cp:lastModifiedBy>
  <dcterms:created xsi:type="dcterms:W3CDTF">2023-05-12T11:15:00Z</dcterms:created>
  <dcterms:modified xsi:type="dcterms:W3CDTF">2026-06-24T03:02:22Z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4EE881CBCDB3488CAC86BD48FEC342F5_12</vt:lpwstr>
  </property>
  <property fmtid="{D5CDD505-2E9C-101B-9397-08002B2CF9AE}" pid="4" name="CalculationRule">
    <vt:i4>0</vt:i4>
  </property>
</Properties>
</file>