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6" windowHeight="9780"/>
  </bookViews>
  <sheets>
    <sheet name="绿化工程分包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<sst xmlns="http://schemas.openxmlformats.org/spreadsheetml/2006/main" count="68" uniqueCount="57">
  <si>
    <t xml:space="preserve">绿化工程工程量清单     </t>
  </si>
  <si>
    <t>工程名称：</t>
  </si>
  <si>
    <t>省道S341德州至昔阳公路獐獏乡至岗底段改建工程一标段</t>
  </si>
  <si>
    <t>序号</t>
  </si>
  <si>
    <t>清单项目</t>
  </si>
  <si>
    <t>项目特征</t>
  </si>
  <si>
    <t>工作内容</t>
  </si>
  <si>
    <t>工程量计算规则</t>
  </si>
  <si>
    <t>计量单位</t>
  </si>
  <si>
    <t>工程量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</si>
  <si>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</si>
  <si>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</si>
  <si>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</si>
  <si>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</si>
  <si>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</si>
  <si>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甲供材料及合理损耗</t>
  </si>
  <si>
    <t>备注</t>
  </si>
  <si>
    <t>不含增值税单价</t>
  </si>
  <si>
    <t>增值税（9%）</t>
  </si>
  <si>
    <t>合计</t>
  </si>
  <si>
    <t>208-3</t>
  </si>
  <si>
    <t>浆砌片石护坡</t>
  </si>
  <si>
    <t>-g</t>
  </si>
  <si>
    <t>撒播草籽</t>
  </si>
  <si>
    <t>包括坡面整理、草种选配、播种、覆盖养护等达到交工验收所需的全部工作内容（包括环境保护、文明施工、安全施工、临时设施等安全文明施工要求）。</t>
  </si>
  <si>
    <t>按实际成活经验收合格数量不超设计量计算。</t>
  </si>
  <si>
    <t>m2</t>
  </si>
  <si>
    <t>无甲供材</t>
  </si>
  <si>
    <t>208-9</t>
  </si>
  <si>
    <t>植被防护</t>
  </si>
  <si>
    <t>-c</t>
  </si>
  <si>
    <t>（紫穗槐）</t>
  </si>
  <si>
    <t>包括坡面整理、播种或铺植草皮、覆盖养护等达到交工验收所需的全部工作内容（包括环境保护、文明施工、安全施工、临时设施等安全文明施工要求）。</t>
  </si>
  <si>
    <t>株</t>
  </si>
  <si>
    <t>703-6</t>
  </si>
  <si>
    <t>客土喷播</t>
  </si>
  <si>
    <t>703-6-1</t>
  </si>
  <si>
    <t>客土喷播（带挂网）</t>
  </si>
  <si>
    <t>包括坡面整理、安设锚杆、安设铁丝网(钢丝网)、绿化基材制备、喷播绿化基材、浇水、施肥、除虫、除杂草、修剪、补种、清除垃圾、杂物等达到交工验收所需的全部工作内容（包括环境保护、文明施工、安全施工、临时设施等安全文明施工要求）。</t>
  </si>
  <si>
    <t>依据图纸所示，按照客土喷播的面积以平方米为单位计量</t>
  </si>
  <si>
    <t>703-6-2</t>
  </si>
  <si>
    <t>客土喷播（无挂网）</t>
  </si>
  <si>
    <t>包括坡面整理、绿化基材制备、喷播绿化基材、浇水、施肥、除虫、除杂草、修剪、补种、清除垃圾、杂物等达到交工验收所需的全部工作内容（包括环境保护、文明施工、安全施工、临时设施等安全文明施工要求）。</t>
  </si>
  <si>
    <t>704-2</t>
  </si>
  <si>
    <t>人工种植灌木</t>
  </si>
  <si>
    <t>-d</t>
  </si>
  <si>
    <t>冬青</t>
  </si>
  <si>
    <t>场地整理、选苗检疫、定点放线（按设计图坐标）、树穴开挖、基肥施用、苗木栽植、定根水浇灌及成活养护等达到交工验收所需的全部工作内容（包括环境保护、文明施工、安全施工、临时设施等安全文明施工要求）。</t>
  </si>
  <si>
    <t>其中：</t>
  </si>
  <si>
    <t>安全文明施工费</t>
  </si>
  <si>
    <t>环境保护、文明施工、安全施工、临时设施和施工围挡</t>
  </si>
  <si>
    <t>总额计量</t>
  </si>
  <si>
    <t>总额</t>
  </si>
  <si>
    <t>不计入不含税造价</t>
  </si>
  <si>
    <t>不含增值税造价</t>
  </si>
  <si>
    <t>增值税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</si>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</sst>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 "/>
    <numFmt numFmtId="178" formatCode="0.00_);[Red]\(0.00\)"/>
    <numFmt numFmtId="179" formatCode="0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.5"/>
      <name val="宋体"/>
      <charset val="134"/>
    </font>
    <font>
      <b/>
      <sz val="10.5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仿宋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6"/>
      <color rgb="FF000000"/>
      <name val="仿宋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rgb="FF000000"/>
      <name val="仿宋"/>
      <charset val="134"/>
    </font>
    <font>
      <sz val="11"/>
      <color rgb="FFFF0000"/>
      <name val="仿宋"/>
      <charset val="134"/>
    </font>
    <font>
      <b/>
      <sz val="11"/>
      <color rgb="FFFF0000"/>
      <name val="仿宋"/>
      <charset val="134"/>
    </font>
    <font>
      <sz val="11"/>
      <color theme="1"/>
      <name val="仿宋"/>
      <charset val="134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4" borderId="7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left" vertical="center" wrapText="1"/>
    </xf>
    <xf numFmtId="176" fontId="6" fillId="0" borderId="0" xfId="50" applyNumberFormat="1" applyFont="1" applyFill="1" applyBorder="1" applyAlignment="1">
      <alignment horizontal="center" vertical="center" wrapText="1"/>
    </xf>
    <xf numFmtId="177" fontId="7" fillId="0" borderId="0" xfId="50" applyNumberFormat="1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vertical="center"/>
    </xf>
    <xf numFmtId="0" fontId="8" fillId="0" borderId="0" xfId="50" applyFont="1" applyFill="1" applyBorder="1" applyAlignment="1">
      <alignment horizontal="left" vertical="center"/>
    </xf>
    <xf numFmtId="0" fontId="8" fillId="0" borderId="0" xfId="50" applyFont="1" applyFill="1" applyBorder="1" applyAlignment="1">
      <alignment vertical="center"/>
    </xf>
    <xf numFmtId="176" fontId="6" fillId="0" borderId="0" xfId="50" applyNumberFormat="1" applyFont="1" applyFill="1" applyBorder="1" applyAlignment="1">
      <alignment vertical="center"/>
    </xf>
    <xf numFmtId="177" fontId="8" fillId="0" borderId="0" xfId="50" applyNumberFormat="1" applyFont="1" applyFill="1" applyBorder="1" applyAlignment="1">
      <alignment vertical="center"/>
    </xf>
    <xf numFmtId="0" fontId="8" fillId="0" borderId="0" xfId="5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176" fontId="22" fillId="0" borderId="1" xfId="0" applyNumberFormat="1" applyFont="1" applyFill="1" applyBorder="1" applyAlignment="1">
      <alignment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179" fontId="23" fillId="0" borderId="1" xfId="0" applyNumberFormat="1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2" fontId="10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6 5 22 2" xfId="51"/>
    <cellStyle name="常规 47 2" xfId="52"/>
    <cellStyle name="常规_主体工程单项概算表 2" xfId="53"/>
    <cellStyle name="常规 2 2 10 2" xfId="54"/>
    <cellStyle name="常规_隧道参考单价 2" xfId="55"/>
    <cellStyle name="常规 10 10 2" xfId="56"/>
    <cellStyle name="常规 2 2 2 10 2" xfId="57"/>
    <cellStyle name="常规_500 2 2" xfId="58"/>
    <cellStyle name="常规 13 2 2" xfId="59"/>
    <cellStyle name="常规 14 4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zoomScale="85" zoomScaleNormal="85" topLeftCell="B1" workbookViewId="0">
      <selection activeCell="E6" sqref="E6"/>
    </sheetView>
  </sheetViews>
  <sheetFormatPr defaultColWidth="9" defaultRowHeight="14.4"/>
  <cols>
    <col min="1" max="1" width="11" style="1" customWidth="1"/>
    <col min="2" max="2" width="21.2685185185185" style="4" customWidth="1"/>
    <col min="3" max="3" width="11.8888888888889" style="4" customWidth="1"/>
    <col min="4" max="4" width="34.1203703703704" style="5" customWidth="1"/>
    <col min="5" max="5" width="15.6851851851852" style="6" customWidth="1"/>
    <col min="6" max="6" width="11.9722222222222" style="7" customWidth="1"/>
    <col min="7" max="7" width="13.462962962963" style="8" customWidth="1"/>
    <col min="8" max="10" width="9.26851851851852" style="9" customWidth="1"/>
    <col min="11" max="11" width="15.6296296296296" style="9" customWidth="1"/>
    <col min="12" max="14" width="13.4537037037037" style="10" customWidth="1"/>
    <col min="15" max="15" width="17.3888888888889" style="11" customWidth="1"/>
    <col min="16" max="16" width="13.4537037037037" style="12" customWidth="1"/>
    <col min="17" max="17" width="14" style="1"/>
    <col min="18" max="18" width="12.8148148148148" style="1"/>
    <col min="19" max="16384" width="9" style="1"/>
  </cols>
  <sheetData>
    <row r="1" s="1" customFormat="1" ht="20.4" spans="1:20">
      <c r="A1" s="13" t="s">
        <v>0</v>
      </c>
      <c r="B1" s="14"/>
      <c r="C1" s="14"/>
      <c r="D1" s="15"/>
      <c r="E1" s="16"/>
      <c r="F1" s="15"/>
      <c r="G1" s="17"/>
      <c r="H1" s="18"/>
      <c r="I1" s="18"/>
      <c r="J1" s="18"/>
      <c r="K1" s="18"/>
      <c r="L1" s="18"/>
      <c r="M1" s="18"/>
      <c r="N1" s="18"/>
      <c r="O1" s="15"/>
      <c r="P1" s="13"/>
    </row>
    <row r="2" s="1" customFormat="1" spans="1:20">
      <c r="A2" s="19" t="s">
        <v>1</v>
      </c>
      <c r="B2" s="20" t="s">
        <v>2</v>
      </c>
      <c r="C2" s="20"/>
      <c r="D2" s="21"/>
      <c r="E2" s="22"/>
      <c r="F2" s="23"/>
      <c r="G2" s="24"/>
      <c r="H2" s="25"/>
      <c r="I2" s="25"/>
      <c r="J2" s="25"/>
      <c r="K2" s="25"/>
      <c r="L2" s="25"/>
      <c r="M2" s="25"/>
      <c r="N2" s="25"/>
      <c r="O2" s="26"/>
      <c r="P2" s="12"/>
    </row>
    <row r="3" s="1" customFormat="1" ht="13" customHeight="1" spans="1:20">
      <c r="A3" s="27" t="s">
        <v>3</v>
      </c>
      <c r="B3" s="27" t="s">
        <v>4</v>
      </c>
      <c r="C3" s="28" t="s">
        <v>5</v>
      </c>
      <c r="D3" s="29" t="s">
        <v>6</v>
      </c>
      <c r="E3" s="29" t="s">
        <v>7</v>
      </c>
      <c r="F3" s="30" t="s">
        <v>8</v>
      </c>
      <c r="G3" s="31" t="s">
        <v>9</v>
      </c>
      <c r="H3" s="32" t="s">
        <v>10</v>
      </c>
      <c r="I3" s="32"/>
      <c r="J3" s="32"/>
      <c r="K3" s="32" t="s">
        <v>11</v>
      </c>
      <c r="L3" s="33" t="s">
        <v>12</v>
      </c>
      <c r="M3" s="34" t="s">
        <v>13</v>
      </c>
      <c r="N3" s="34" t="s">
        <v>14</v>
      </c>
      <c r="O3" s="29" t="s">
        <v>15</v>
      </c>
      <c r="P3" s="35" t="s">
        <v>16</v>
      </c>
    </row>
    <row r="4" s="1" customFormat="1" ht="30" customHeight="1" spans="1:20">
      <c r="A4" s="27"/>
      <c r="B4" s="27"/>
      <c r="C4" s="36"/>
      <c r="D4" s="29"/>
      <c r="E4" s="29"/>
      <c r="F4" s="30"/>
      <c r="G4" s="37"/>
      <c r="H4" s="32" t="s">
        <v>17</v>
      </c>
      <c r="I4" s="32" t="s">
        <v>18</v>
      </c>
      <c r="J4" s="32" t="s">
        <v>19</v>
      </c>
      <c r="K4" s="32"/>
      <c r="L4" s="33"/>
      <c r="M4" s="38"/>
      <c r="N4" s="38"/>
      <c r="O4" s="29"/>
      <c r="P4" s="35"/>
    </row>
    <row r="5" s="1" customFormat="1" ht="20.4" spans="1:20">
      <c r="A5" s="39" t="s">
        <v>20</v>
      </c>
      <c r="B5" s="39" t="s">
        <v>21</v>
      </c>
      <c r="C5" s="40"/>
      <c r="D5" s="41"/>
      <c r="E5" s="41"/>
      <c r="F5" s="41"/>
      <c r="G5" s="42"/>
      <c r="H5" s="43"/>
      <c r="I5" s="43"/>
      <c r="J5" s="43"/>
      <c r="K5" s="44"/>
      <c r="L5" s="44"/>
      <c r="M5" s="44"/>
      <c r="N5" s="44"/>
      <c r="O5" s="45"/>
      <c r="P5" s="46"/>
    </row>
    <row r="6" s="1" customFormat="1" ht="72" spans="1:20">
      <c r="A6" s="39" t="s">
        <v>22</v>
      </c>
      <c r="B6" s="39" t="s">
        <v>23</v>
      </c>
      <c r="C6" s="40"/>
      <c r="D6" s="41" t="s">
        <v>24</v>
      </c>
      <c r="E6" s="41" t="s">
        <v>25</v>
      </c>
      <c r="F6" s="41" t="s">
        <v>26</v>
      </c>
      <c r="G6" s="42">
        <v>62306.7944</v>
      </c>
      <c r="H6" s="43"/>
      <c r="I6" s="43">
        <f t="shared" ref="I6:I11" si="0">ROUND(H6*0.09,2)</f>
        <v>0</v>
      </c>
      <c r="J6" s="43">
        <f t="shared" ref="J6:J11" si="1">I6+H6</f>
        <v>0</v>
      </c>
      <c r="K6" s="44">
        <f t="shared" ref="K6:K11" si="2">ROUND(H6*G6,2)</f>
        <v>0</v>
      </c>
      <c r="L6" s="44">
        <f t="shared" ref="L6:L11" si="3">ROUND(J6*G6,2)</f>
        <v>0</v>
      </c>
      <c r="M6" s="44"/>
      <c r="N6" s="44">
        <f t="shared" ref="N6:N11" si="4">ROUND(M6*G6,2)</f>
        <v>0</v>
      </c>
      <c r="O6" s="47" t="s">
        <v>27</v>
      </c>
      <c r="P6" s="48"/>
    </row>
    <row r="7" s="1" customFormat="1" spans="1:20">
      <c r="A7" s="39" t="s">
        <v>28</v>
      </c>
      <c r="B7" s="39" t="s">
        <v>29</v>
      </c>
      <c r="C7" s="40"/>
      <c r="D7" s="41"/>
      <c r="E7" s="41"/>
      <c r="F7" s="41"/>
      <c r="G7" s="42"/>
      <c r="H7" s="43"/>
      <c r="I7" s="43"/>
      <c r="J7" s="43"/>
      <c r="K7" s="44"/>
      <c r="L7" s="44"/>
      <c r="M7" s="44"/>
      <c r="N7" s="44"/>
      <c r="O7" s="47"/>
      <c r="P7" s="48"/>
    </row>
    <row r="8" s="1" customFormat="1" ht="72" spans="1:20">
      <c r="A8" s="39" t="s">
        <v>30</v>
      </c>
      <c r="B8" s="39" t="s">
        <v>31</v>
      </c>
      <c r="C8" s="40"/>
      <c r="D8" s="41" t="s">
        <v>32</v>
      </c>
      <c r="E8" s="41" t="s">
        <v>25</v>
      </c>
      <c r="F8" s="41" t="s">
        <v>33</v>
      </c>
      <c r="G8" s="42">
        <v>60</v>
      </c>
      <c r="H8" s="43"/>
      <c r="I8" s="43">
        <f t="shared" si="0"/>
        <v>0</v>
      </c>
      <c r="J8" s="43">
        <f t="shared" si="1"/>
        <v>0</v>
      </c>
      <c r="K8" s="44">
        <f t="shared" si="2"/>
        <v>0</v>
      </c>
      <c r="L8" s="44">
        <f t="shared" si="3"/>
        <v>0</v>
      </c>
      <c r="M8" s="44"/>
      <c r="N8" s="44">
        <f t="shared" si="4"/>
        <v>0</v>
      </c>
      <c r="O8" s="47" t="s">
        <v>27</v>
      </c>
      <c r="P8" s="48"/>
    </row>
    <row r="9" s="1" customFormat="1" spans="1:20">
      <c r="A9" s="39" t="s">
        <v>34</v>
      </c>
      <c r="B9" s="39" t="s">
        <v>35</v>
      </c>
      <c r="C9" s="40"/>
      <c r="D9" s="41"/>
      <c r="E9" s="41"/>
      <c r="F9" s="41"/>
      <c r="G9" s="42"/>
      <c r="H9" s="43"/>
      <c r="I9" s="43"/>
      <c r="J9" s="43"/>
      <c r="K9" s="44"/>
      <c r="L9" s="44"/>
      <c r="M9" s="44"/>
      <c r="N9" s="44"/>
      <c r="O9" s="47"/>
      <c r="P9" s="48"/>
    </row>
    <row r="10" s="2" customFormat="1" ht="100.8" spans="1:20">
      <c r="A10" s="39" t="s">
        <v>36</v>
      </c>
      <c r="B10" s="39" t="s">
        <v>37</v>
      </c>
      <c r="C10" s="40"/>
      <c r="D10" s="41" t="s">
        <v>38</v>
      </c>
      <c r="E10" s="41" t="s">
        <v>39</v>
      </c>
      <c r="F10" s="41" t="s">
        <v>26</v>
      </c>
      <c r="G10" s="42">
        <v>12551.3</v>
      </c>
      <c r="H10" s="43"/>
      <c r="I10" s="43">
        <f t="shared" si="0"/>
        <v>0</v>
      </c>
      <c r="J10" s="43">
        <f t="shared" si="1"/>
        <v>0</v>
      </c>
      <c r="K10" s="44">
        <f t="shared" si="2"/>
        <v>0</v>
      </c>
      <c r="L10" s="44">
        <f t="shared" si="3"/>
        <v>0</v>
      </c>
      <c r="M10" s="44"/>
      <c r="N10" s="44">
        <f t="shared" si="4"/>
        <v>0</v>
      </c>
      <c r="O10" s="47" t="s">
        <v>27</v>
      </c>
      <c r="P10" s="49"/>
    </row>
    <row r="11" s="1" customFormat="1" ht="100.8" spans="1:20">
      <c r="A11" s="39" t="s">
        <v>40</v>
      </c>
      <c r="B11" s="39" t="s">
        <v>41</v>
      </c>
      <c r="C11" s="40"/>
      <c r="D11" s="41" t="s">
        <v>42</v>
      </c>
      <c r="E11" s="41" t="s">
        <v>39</v>
      </c>
      <c r="F11" s="41" t="s">
        <v>26</v>
      </c>
      <c r="G11" s="42">
        <v>6730.24</v>
      </c>
      <c r="H11" s="43"/>
      <c r="I11" s="43">
        <f t="shared" si="0"/>
        <v>0</v>
      </c>
      <c r="J11" s="43">
        <f t="shared" si="1"/>
        <v>0</v>
      </c>
      <c r="K11" s="44">
        <f t="shared" si="2"/>
        <v>0</v>
      </c>
      <c r="L11" s="44">
        <f t="shared" si="3"/>
        <v>0</v>
      </c>
      <c r="M11" s="44"/>
      <c r="N11" s="44">
        <f t="shared" si="4"/>
        <v>0</v>
      </c>
      <c r="O11" s="47" t="s">
        <v>27</v>
      </c>
      <c r="P11" s="48"/>
      <c r="Q11" s="50"/>
    </row>
    <row r="12" s="1" customFormat="1" spans="1:20">
      <c r="A12" s="39" t="s">
        <v>43</v>
      </c>
      <c r="B12" s="39" t="s">
        <v>44</v>
      </c>
      <c r="C12" s="40"/>
      <c r="D12" s="41"/>
      <c r="E12" s="41"/>
      <c r="F12" s="41"/>
      <c r="G12" s="42"/>
      <c r="H12" s="43"/>
      <c r="I12" s="43"/>
      <c r="J12" s="43"/>
      <c r="K12" s="44"/>
      <c r="L12" s="43"/>
      <c r="M12" s="43"/>
      <c r="N12" s="43"/>
      <c r="O12" s="41"/>
      <c r="P12" s="48"/>
    </row>
    <row r="13" s="1" customFormat="1" ht="100.8" spans="1:20">
      <c r="A13" s="39" t="s">
        <v>45</v>
      </c>
      <c r="B13" s="39" t="s">
        <v>46</v>
      </c>
      <c r="C13" s="40"/>
      <c r="D13" s="41" t="s">
        <v>47</v>
      </c>
      <c r="E13" s="41" t="s">
        <v>25</v>
      </c>
      <c r="F13" s="41" t="s">
        <v>33</v>
      </c>
      <c r="G13" s="42">
        <v>31050</v>
      </c>
      <c r="H13" s="43"/>
      <c r="I13" s="43">
        <f>ROUND(H13*0.09,2)</f>
        <v>0</v>
      </c>
      <c r="J13" s="43">
        <f>I13+H13</f>
        <v>0</v>
      </c>
      <c r="K13" s="44">
        <f>ROUND(H13*G13,2)</f>
        <v>0</v>
      </c>
      <c r="L13" s="44">
        <f>ROUND(J13*G13,2)</f>
        <v>0</v>
      </c>
      <c r="M13" s="44"/>
      <c r="N13" s="44">
        <f>ROUND(M13*G13,2)</f>
        <v>0</v>
      </c>
      <c r="O13" s="47" t="s">
        <v>27</v>
      </c>
      <c r="P13" s="48"/>
    </row>
    <row r="14" s="1" customFormat="1" ht="28.8" spans="1:20">
      <c r="A14" s="39" t="s">
        <v>48</v>
      </c>
      <c r="B14" s="39" t="s">
        <v>49</v>
      </c>
      <c r="C14" s="40"/>
      <c r="D14" s="41" t="s">
        <v>50</v>
      </c>
      <c r="E14" s="41" t="s">
        <v>51</v>
      </c>
      <c r="F14" s="41" t="s">
        <v>52</v>
      </c>
      <c r="G14" s="42">
        <v>1</v>
      </c>
      <c r="H14" s="43">
        <f>ROUND(K15*1.5%,2)</f>
        <v>0</v>
      </c>
      <c r="I14" s="43"/>
      <c r="J14" s="43"/>
      <c r="K14" s="44">
        <f>ROUND(H14*G14,2)</f>
        <v>0</v>
      </c>
      <c r="L14" s="44"/>
      <c r="M14" s="44"/>
      <c r="N14" s="44"/>
      <c r="O14" s="51"/>
      <c r="P14" s="49" t="s">
        <v>53</v>
      </c>
    </row>
    <row r="15" s="3" customFormat="1" ht="47" customHeight="1" spans="1:20">
      <c r="A15" s="52"/>
      <c r="B15" s="53" t="s">
        <v>54</v>
      </c>
      <c r="C15" s="53"/>
      <c r="D15" s="54"/>
      <c r="E15" s="54"/>
      <c r="F15" s="55"/>
      <c r="G15" s="56"/>
      <c r="H15" s="55"/>
      <c r="I15" s="55"/>
      <c r="J15" s="57"/>
      <c r="K15" s="58">
        <f>SUM(K6:K13)</f>
        <v>0</v>
      </c>
      <c r="L15" s="59"/>
      <c r="M15" s="59"/>
      <c r="N15" s="59"/>
      <c r="O15" s="60"/>
      <c r="P15" s="48"/>
      <c r="Q15" s="1"/>
      <c r="R15" s="1"/>
      <c r="S15" s="1"/>
      <c r="T15" s="1"/>
    </row>
    <row r="16" s="3" customFormat="1" ht="47" customHeight="1" spans="1:20">
      <c r="A16" s="52"/>
      <c r="B16" s="53" t="s">
        <v>55</v>
      </c>
      <c r="C16" s="53"/>
      <c r="D16" s="54"/>
      <c r="E16" s="54"/>
      <c r="F16" s="55"/>
      <c r="G16" s="56"/>
      <c r="H16" s="55"/>
      <c r="I16" s="55"/>
      <c r="J16" s="61"/>
      <c r="K16" s="62">
        <f>ROUND(K15*0.09,2)</f>
        <v>0</v>
      </c>
      <c r="L16" s="33"/>
      <c r="M16" s="33"/>
      <c r="N16" s="33"/>
      <c r="O16" s="63"/>
      <c r="P16" s="49"/>
      <c r="Q16" s="1"/>
      <c r="R16" s="1"/>
      <c r="S16" s="1"/>
      <c r="T16" s="1"/>
    </row>
    <row r="17" ht="47" customHeight="1" spans="1:16">
      <c r="A17" s="64" t="s">
        <v>56</v>
      </c>
      <c r="B17" s="53" t="s">
        <v>19</v>
      </c>
      <c r="C17" s="53"/>
      <c r="D17" s="54"/>
      <c r="E17" s="54"/>
      <c r="F17" s="55"/>
      <c r="G17" s="56"/>
      <c r="H17" s="55"/>
      <c r="I17" s="55"/>
      <c r="J17" s="57"/>
      <c r="K17" s="65"/>
      <c r="L17" s="62">
        <f>K15+K16</f>
        <v>0</v>
      </c>
      <c r="M17" s="58"/>
      <c r="N17" s="58"/>
      <c r="O17" s="66"/>
      <c r="P17" s="48"/>
    </row>
  </sheetData>
  <mergeCells count="15">
    <mergeCell ref="A1:P1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  <mergeCell ref="O3:O4"/>
    <mergeCell ref="P3:P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绿化工程分包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</dc:creator>
  <cp:lastModifiedBy>一人游</cp:lastModifiedBy>
  <dcterms:created xsi:type="dcterms:W3CDTF">2023-05-12T11:15:00Z</dcterms:created>
  <dcterms:modified xsi:type="dcterms:W3CDTF">2026-06-24T02:58:51Z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4EE881CBCDB3488CAC86BD48FEC342F5_12</vt:lpwstr>
  </property>
  <property fmtid="{D5CDD505-2E9C-101B-9397-08002B2CF9AE}" pid="4" name="CalculationRule">
    <vt:i4>0</vt:i4>
  </property>
</Properties>
</file>