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tabRatio="719"/>
  </bookViews>
  <sheets>
    <sheet name="绿化工程" sheetId="25" r:id="rId1"/>
  </sheets>
  <definedNames>
    <definedName name="_xlnm._FilterDatabase" localSheetId="0" hidden="1">绿化工程!$A$5:$R$63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<sst xmlns="http://schemas.openxmlformats.org/spreadsheetml/2006/main" count="618" uniqueCount="131">
  <si>
    <t>附表1</t>
  </si>
  <si>
    <t>分包招标控制价</t>
  </si>
  <si>
    <t>项目名称：沈丘沙河湾生态植物园项目</t>
  </si>
  <si>
    <t>分包工程名称：绿化工程</t>
  </si>
  <si>
    <t>序号</t>
  </si>
  <si>
    <t>工程细目名称</t>
  </si>
  <si>
    <t>项目特征</t>
  </si>
  <si>
    <t>工作内容</t>
  </si>
  <si>
    <t>计量规则</t>
  </si>
  <si>
    <t>计量单位</t>
  </si>
  <si>
    <t>工程数量（暂定）</t>
  </si>
  <si>
    <t>工程量清单单价（不含税，元）</t>
  </si>
  <si>
    <t>制造成本实施计划                 （不含税，元）</t>
  </si>
  <si>
    <t>集团劳务分包指导价                 （不含税，元）</t>
  </si>
  <si>
    <t>拟定招标控制价             （不含税，元）</t>
  </si>
  <si>
    <t>备注
（甲供材或其他说明）</t>
  </si>
  <si>
    <t>指业主合同中收入单价，项目驻地、场站等临建作整体核算</t>
  </si>
  <si>
    <t>经批复的项目计划成本对应的价格</t>
  </si>
  <si>
    <t>按照集团发布的劳务分包指导价填写（如有匹配）</t>
  </si>
  <si>
    <t>招标计划、招标文件中所列价格</t>
  </si>
  <si>
    <t>单价</t>
  </si>
  <si>
    <t>合计</t>
  </si>
  <si>
    <t>其中：材料单价</t>
  </si>
  <si>
    <t>整理绿化用地</t>
  </si>
  <si>
    <t>/</t>
  </si>
  <si>
    <t>1.整理绿化用地
2.其他:未尽事宜详见图纸、图纸答疑及相关规范要求</t>
  </si>
  <si>
    <t>图纸范围内按实际核定的工程量计算</t>
  </si>
  <si>
    <t>m2</t>
  </si>
  <si>
    <t>3560</t>
  </si>
  <si>
    <t>无甲供材</t>
  </si>
  <si>
    <t>种植土回（换）填</t>
  </si>
  <si>
    <t>1.种植绿化处回填土
2.其他:未尽事宜详见图纸、图纸答疑及相关规范要求</t>
  </si>
  <si>
    <t>m3</t>
  </si>
  <si>
    <t>11931.75</t>
  </si>
  <si>
    <t>栽植乔木</t>
  </si>
  <si>
    <t>1.种类:七叶树
2.胸径或干径:Φ17-18cm
3.株高、冠径：H650-700cm Ρ:400-450cm
4.全冠,蓬型丰满,造型优美,分枝点1.8m以上
5.含树木支撑等保活措施
6.养护期:6个月
7.其他:未尽事宜详见图纸、图纸答疑及相关规范要求</t>
  </si>
  <si>
    <t>株</t>
  </si>
  <si>
    <t>27</t>
  </si>
  <si>
    <t>1.种类:三角枫
2.胸径或干径:Φ12-13cm
3.株高、冠径：H550-600cm Ρ:350-400cm
4.全冠,蓬型丰满,造型优美,分枝点1.8m以上
5.含树木支撑等保活措施
6.养护期:6个月
7.其他:未尽事宜详见图纸、图纸答疑及相关规范要求</t>
  </si>
  <si>
    <t>18</t>
  </si>
  <si>
    <t>1.种类:丛生乌桕
2.株高、冠径：H700-800cm Ρ:500-550cm
3.全冠,树形优美,单枝干径7-9cm,单株分枝不少于5枝,分枝点0.5m
4.含树木支撑等保活措施
5.养护期:6个月
6.其他:未尽事宜详见图纸、图纸答疑及相关规范要求</t>
  </si>
  <si>
    <t>1</t>
  </si>
  <si>
    <t>1.种类:乌桕
2.胸径或干径:Φ14-15cm
3.株高、冠径：H450-500cm Ρ:300-350cm
4.全冠,蓬型丰满,造型优美
5.含树木支撑等保活措施
6.养护期:6个月
7.其他:未尽事宜详见图纸、图纸答疑及相关规范要求</t>
  </si>
  <si>
    <t>28</t>
  </si>
  <si>
    <t>1.种类:二乔玉兰
2.胸径或干径:Φ14-15cm
3.株高、冠径：H500-550cm Ρ:350-400cm
4.全冠,蓬型丰满,造型优美
5.含树木支撑等保活措施
6.养护期:6个月
7.其他:未尽事宜详见图纸、图纸答疑及相关规范要求</t>
  </si>
  <si>
    <t>12</t>
  </si>
  <si>
    <t>1.种类:厚朴
2.胸径或干径:Φ14-15cm
3.株高、冠径：H650-750cm Ρ:400-450cm
4.全冠,树形端正,主干直,分枝点2.0m以上,一级分枝3以上
5.含树木支撑等保活措施
6.养护期:6个月
7.其他:未尽事宜详见图纸、图纸答疑及相关规范要求</t>
  </si>
  <si>
    <t>16</t>
  </si>
  <si>
    <t>移栽乔木</t>
  </si>
  <si>
    <t>1.种类:国槐A 
2.胸径或干径:Φ30-32cm
3.株高、冠径：H750-900cm Ρ:450-500cm
4.全冠,蓬型丰满,造型优美,现状苗移栽
5.含树木支撑等保活措施
6.养护期:6个月
7.其他:未尽事宜详见图纸、图纸答疑及相关规范要求</t>
  </si>
  <si>
    <t>116</t>
  </si>
  <si>
    <t>1.种类:大叶女贞
2.胸径或干径:Φ10-12cm
3.株高、冠径：H400-500cm Ρ:300-350cm
4.全冠,树形自然,分枝点1.5m以上
5.含树木支撑等保活措施
6.养护期:6个月
7.其他:未尽事宜详见图纸、图纸答疑及相关规范要求</t>
  </si>
  <si>
    <t>8</t>
  </si>
  <si>
    <t>1.种类:广玉兰
2.胸径或干径:Φ14-15cm
3.株高、冠径：H500-600cm Ρ:350-400cm
4.全冠,树形自然,分枝点2.0m，现状苗木移栽
5.含树木支撑等保活措施
6.养护期:6个月
7.场内运输距离：自行考虑
8.其他:未尽事宜详见图纸、图纸答疑及相关规范要求</t>
  </si>
  <si>
    <t>37</t>
  </si>
  <si>
    <t>1.种类:悬铃木 
2.胸径或干径:Φ20-22cm
3.株高、冠径：H900-1000cm Ρ:500-550cm
4.全冠,树形自然,分枝点3.0m
5.含树木支撑等保活措施
6.养护期:6个月
7.其他:未尽事宜详见图纸、图纸答疑及相关规范要求</t>
  </si>
  <si>
    <t>9</t>
  </si>
  <si>
    <t>1.种类:无患子 
2.胸径或干径:Φ12-13cm
3.株高、冠径：H600-700cm Ρ:400-450cm
4.全冠,树形自然,分枝点2.0m
5.含树木支撑等保活措施
6.养护期:6个月
7.其他:未尽事宜详见图纸、图纸答疑及相关规范要求</t>
  </si>
  <si>
    <t>5</t>
  </si>
  <si>
    <t>1.种类:枫杨 
2.胸径或干径:Φ12-13cm
3.株高、冠径：H700-900cm Ρ:450-500cm
4.全冠,树形自然,分枝点2.2m
5.含树木支撑等保活措施
6.养护期:6个月
7.其他:未尽事宜详见图纸、图纸答疑及相关规范要求</t>
  </si>
  <si>
    <t>1.种类:柿树 
2.胸径或干径:Φ10-12cm
3.株高、冠径：H400-450cm Ρ:300-350cm
4.全冠,树形自然,分枝点1.5m
5.含树木支撑等保活措施
6.养护期:6个月
7.其他:未尽事宜详见图纸、图纸答疑及相关规范要求</t>
  </si>
  <si>
    <t>1.种类:核桃 
2.胸径或干径:Φ10-12cm
3.株高、冠径：H500-550cm Ρ:350-400cm
4.全冠,树形自然,分枝点1.8m
5.含树木支撑等保活措施
6.养护期:6个月
7.其他:未尽事宜详见图纸、图纸答疑及相关规范要求</t>
  </si>
  <si>
    <t>1.种类:白蜡
2.胸径或干径:Φ15-16cm
3.株高、冠径：H700-800cm Ρ:450-500cm
4.全冠,树形自然,分枝点2.0m
5.含树木支撑等保活措施
6.养护期:6个月
7.其他:未尽事宜详见图纸、图纸答疑及相关规范要求</t>
  </si>
  <si>
    <t>1.种类:皂荚
2.胸径或干径:Φ18-20cm
3.株高、冠径：H800-900cm Ρ:450-500cm
4.全冠,树形自然,分枝点2.5m
5.含树木支撑等保活措施
6.养护期:6个月
7.其他:未尽事宜详见图纸、图纸答疑及相关规范要求</t>
  </si>
  <si>
    <t>10</t>
  </si>
  <si>
    <t>1.种类:苦楝 
2.胸径或干径:Φ14-15cm
3.株高、冠径：H600-700cm Ρ:400-450cm
4.全冠,树形自然,分枝点1.8m
5.含树木支撑等保活措施
6.养护期:6个月
7.其他:未尽事宜详见图纸、图纸答疑及相关规范要求</t>
  </si>
  <si>
    <t>1.种类:香樟 
2.胸径或干径:Φ20-22cm
3.株高、冠径：H800-900cm Ρ:450-500cm
4.全冠,树形自然,分枝点2.5m
5.含树木支撑等保活措施
6.养护期:6个月
7.其他:未尽事宜详见图纸、图纸答疑及相关规范要求</t>
  </si>
  <si>
    <t>6</t>
  </si>
  <si>
    <t>1.种类:鹅掌楸
2.胸径或干径:Φ14-15cm
3.株高、冠径：H600-700cm Ρ:400-450cm
4.全冠,树形自然,分枝点2.0m
5.含树木支撑等保活措施
6.养护期:6个月
7.其他:未尽事宜详见图纸、图纸答疑及相关规范要求</t>
  </si>
  <si>
    <t>1.种类:四季桂
2.胸径或干径:D10-12cm
3.株高、冠径：H300-350cm Ρ:250-300cm
4.全冠,蓬型丰满,造型优美,多分枝,分枝点0.3m
5.含树木支撑等保活措施
6.养护期:6个月
7.其他:未尽事宜详见图纸、图纸答疑及相关规范要求</t>
  </si>
  <si>
    <t>45</t>
  </si>
  <si>
    <t>1.种类:潢川金桂 
2.胸径或干径:D10-12cm
3.株高、冠径：H300-350cm Ρ:250-300cm
4.全冠,蓬型丰满,造型优美,多分枝,分枝点0.3m
5.含树木支撑等保活措施
6.养护期:6个月
7.其他:未尽事宜详见图纸、图纸答疑及相关规范要求</t>
  </si>
  <si>
    <t>76</t>
  </si>
  <si>
    <t>1.种类:金桂A 
2.胸径或干径:Φ14-16cm
3.株高、冠径：H400-450cm Ρ:350-400cm
4.全冠,蓬型丰满,造型优美,多分枝,分枝点0.3m，现状苗木移栽
5.含树木支撑等保活措施
6.养护期:6个月
7.场内运输距离：自行考虑
8.其他:未尽事宜详见图纸、图纸答疑及相关规范要求</t>
  </si>
  <si>
    <t>39</t>
  </si>
  <si>
    <t>1.种类:枇杷
2.胸径或干径:D10cm
3.株高、冠径：H300-350cm Ρ:300-350cm
4.全冠,蓬型丰满,造型优美
5.含树木支撑等保活措施
6.养护期:6个月
7.其他:未尽事宜详见图纸、图纸答疑及相关规范要求</t>
  </si>
  <si>
    <t>1.种类:千瓣桃红 
2.胸径或干径:D12cm
3.株高、冠径：H300-350cm Ρ:300-350cm
4.全冠,低分枝笼状树冠,枝叶茂密,分枝点0.6m
5.含树木支撑等保活措施
6.养护期:6个月
7.其他:未尽事宜详见图纸、图纸答疑及相关规范要求</t>
  </si>
  <si>
    <t>17</t>
  </si>
  <si>
    <t>1.种类:垂丝海棠
2.胸径或干径:D10cm
3.株高、冠径：H280-300cm Ρ:200-250cm
4.全冠,蓬型丰满,造型优美
5.含树木支撑等保活措施
6.养护期:6个月
7.其他:未尽事宜详见图纸、图纸答疑及相关规范要求</t>
  </si>
  <si>
    <t>1.种类:垂枝碧桃
2.胸径或干径:D10cm
3.株高、冠径：H280-300cm Ρ:200-250cm
4.全冠,蓬型丰满,造型优美
5.含树木支撑等保活措施
6.养护期:6个月
7.其他:未尽事宜详见图纸、图纸答疑及相关规范要求</t>
  </si>
  <si>
    <t>1.种类:山楂 
2.胸径或干径:D12cm
3.株高、冠径：H300-350cm Ρ:280-300cm
4.丛生,枝叶茂密,树形球形饱满,分支点0.6m
5.含树木支撑等保活措施
6.养护期:6个月
7.其他:未尽事宜详见图纸、图纸答疑及相关规范要求</t>
  </si>
  <si>
    <t>栽植灌木</t>
  </si>
  <si>
    <t>1.种类:山茱萸 
2.胸径或干径:D8cm
3.株高、冠径：H200-250cm Ρ:200-250cm
4.全冠,蓬型丰满,造型优美
5.含树木支撑等保活措施
6.养护期:6个月
7.其他:未尽事宜详见图纸、图纸答疑及相关规范要求</t>
  </si>
  <si>
    <t>1.种类:文冠果
2.胸径或干径:D8-9cm
3.株高、冠径：H200-250cm Ρ:180-200cm
4.全冠,蓬型丰满,造型优美
5.含树木支撑等保活措施
6.养护期:6个月
7.其他:未尽事宜详见图纸、图纸答疑及相关规范要求</t>
  </si>
  <si>
    <t>32</t>
  </si>
  <si>
    <t>1.种类:无花果
2.胸径或干径:D8-9cm
3.株高、冠径：H250-300cm Ρ:200-250cm
4.全冠,蓬型丰满,造型优美
5.含树木支撑等保活措施
6.养护期:6个月
7.其他:未尽事宜详见图纸、图纸答疑及相关规范要求</t>
  </si>
  <si>
    <t>14</t>
  </si>
  <si>
    <t>1.种类:日本晚樱 
2.胸径或干径:D12cm
3.株高、冠径：H350-400cm Ρ:300-350cm
4.全冠,蓬型丰满,造型优美
5.含树木支撑等保活措施
6.养护期:6个月
7.其他:未尽事宜详见图纸、图纸答疑及相关规范要求</t>
  </si>
  <si>
    <t>42</t>
  </si>
  <si>
    <t>1.种类:望春玉兰 
2.胸径或干径:D12-13cm
3.株高、冠径：H400-500cm Ρ:300-350cm
4.全冠,蓬型丰满,造型优美,分支点1.5m
5.含树木支撑等保活措施
6.养护期:6个月
7.其他:未尽事宜详见图纸、图纸答疑及相关规范要求</t>
  </si>
  <si>
    <t>13</t>
  </si>
  <si>
    <t>1.种类:木瓜 
2.胸径或干径:D12cm
3.株高、冠径：H300-350cm Ρ:280-300cm
4.全冠,枝叶茂密,造型优美
5.含树木支撑等保活措施
6.养护期:6个月
7.其他:未尽事宜详见图纸、图纸答疑及相关规范要求</t>
  </si>
  <si>
    <t>4</t>
  </si>
  <si>
    <t>1.种类:杏 
2.胸径或干径:D12cm
3.株高、冠径：H280-300cm Ρ:280-300cm
4.全冠,蓬型丰满,造型优美,低分枝
5.含树木支撑等保活措施
6.养护期:6个月
7.其他:未尽事宜详见图纸、图纸答疑及相关规范要求</t>
  </si>
  <si>
    <t>砼甲供</t>
  </si>
  <si>
    <t>1.种类:杜梨  
2.胸径或干径:D8cm
3.株高、冠径：H250-280cm Ρ:200-250cm
4.全冠,蓬型丰满,造型优美
5.含树木支撑等保活措施
6.养护期:6个月
7.其他:未尽事宜详见图纸、图纸答疑及相关规范要求</t>
  </si>
  <si>
    <t>1.种类:桃
2.胸径或干径:D8cm
3.株高、冠径：H200-250cm Ρ:200-250cm
4.全冠,蓬型丰满,造型优美,4-5分枝
5.含树木支撑等保活措施
6.养护期:6个月
7.其他:未尽事宜详见图纸、图纸答疑及相关规范要求</t>
  </si>
  <si>
    <t>29</t>
  </si>
  <si>
    <t>1.种类:梅花 
2.胸径或干径:D8cm
3.株高、冠径：H250-280cm Ρ:200-250cm
4.全冠,蓬型丰满,造型优美
5.含树木支撑等保活措施
6.养护期:6个月
7.其他:未尽事宜详见图纸、图纸答疑及相关规范要求</t>
  </si>
  <si>
    <t>11</t>
  </si>
  <si>
    <t>1.种类:棕榈  
2.胸径或干径:D9-10cm
3.株高、冠径：H300-350cm Ρ:280-300cm
4.全冠,蓬型丰满,造型优美
5.含树木支撑等保活措施
6.养护期:6个月
7.其他:未尽事宜详见图纸、图纸答疑及相关规范要求</t>
  </si>
  <si>
    <t>1.种类:石榴 
2.胸径或干径:D8cm
3.株高、冠径：H250-280cm Ρ:200-250cm
4.全冠,蓬型丰满,造型优美
5.含树木支撑等保活措施
6.养护期:6个月
7.其他:未尽事宜详见图纸、图纸答疑及相关规范要求</t>
  </si>
  <si>
    <t>1.种类:碧桃 
2.胸径或干径:D9-10cm
3.株高、冠径：H300-350cm Ρ:280-300cm
4.全冠,蓬型丰满,造型优美,分支点0.5m
5.含树木支撑等保活措施
6.养护期:6个月
7.其他:未尽事宜详见图纸、图纸答疑及相关规范要求</t>
  </si>
  <si>
    <t>65</t>
  </si>
  <si>
    <t>1.种类:紫叶李 
2.胸径或干径:D10cm
3.株高、冠径：H300-350cm Ρ:280-300cm
4.全冠,蓬型丰满,造型优美,分支点1.2m
5.含树木支撑等保活措施
6.养护期:6个月
7.其他:未尽事宜详见图纸、图纸答疑及相关规范要求</t>
  </si>
  <si>
    <t>36</t>
  </si>
  <si>
    <t>1.种类:紫玉兰 
2.胸径或干径:D10cm
3.株高、冠径：H300-350cm Ρ:250-280cm
4.全冠,蓬型丰满,造型优美
5.含树木支撑等保活措施
6.养护期:6个月
7.其他:未尽事宜详见图纸、图纸答疑及相关规范要求</t>
  </si>
  <si>
    <t>1.种类:红玉兰
2.胸径或干径:D10cm
3.株高、冠径：H350-400cm Ρ:300-350cm
4.全冠,蓬型丰满,造型优美
5.含树木支撑等保活措施
6.养护期:6个月
7.其他:未尽事宜详见图纸、图纸答疑及相关规范要求</t>
  </si>
  <si>
    <t>1.种类:苹果 
2.胸径或干径:D12cm
3.株高、冠径：H300-350cm Ρ:280-300cm
4.全冠,枝叶茂密
5.含树木支撑等保活措施
6.养护期:6个月
7.其他:未尽事宜详见图纸、图纸答疑及相关规范要求</t>
  </si>
  <si>
    <t>19</t>
  </si>
  <si>
    <t>1.种类:蜡梅
2.胸径或干径:D8cm
3.株高、冠径：H200-250cm Ρ:200-250cm
4.全冠,蓬型丰满,造型优美,4-5分枝
5.含树木支撑等保活措施
6.养护期:6个月
7.其他:未尽事宜详见图纸、图纸答疑及相关规范要求</t>
  </si>
  <si>
    <t>24</t>
  </si>
  <si>
    <t>1.种类:飞黄玉兰 
2.胸径或干径:Φ10-12cm
3.株高、冠径：H350-400cm Ρ:300-350cm
4.全冠,蓬型丰满,造型优美
5.含树木支撑等保活措施
6.养护期:6个月
7.其他:未尽事宜详见图纸、图纸答疑及相关规范要求</t>
  </si>
  <si>
    <t>1.种类:高杆红叶石楠 
2.胸径或干径:D10cm
3.株高、冠径：H250-300cm Ρ:200-250cm
4.全冠,蓬型丰满,造型优美
5.含树木支撑等保活措施
6.养护期:6个月
7.其他:未尽事宜详见图纸、图纸答疑及相关规范要求</t>
  </si>
  <si>
    <t>1.种类:鸡爪槭
2.胸径或干径:D10cm
3.株高、冠径：H280-300cm Ρ:250-300cm
4.全冠,蓬型丰满,造型优美
5.含树木支撑等保活措施
6.养护期:6个月
7.其他:未尽事宜详见图纸、图纸答疑及相关规范要求</t>
  </si>
  <si>
    <t>1.种类:黄玉兰 
2.胸径或干径:D10cm
3.株高、冠径：H300-350cm Ρ:250-300cm
4.全冠,蓬型丰满,造型优美
5.含树木支撑等保活措施
6.养护期:6个月
7.其他:未尽事宜详见图纸、图纸答疑及相关规范要求</t>
  </si>
  <si>
    <t>1.种类:龙柏 
2.株高、冠径：H400-450cm Ρ:200-250cm
3.全冠,蓬型丰满,造型优美
4.含树木支撑等保活措施
5.养护期:6个月
6.其他:未尽事宜详见图纸、图纸答疑及相关规范要求</t>
  </si>
  <si>
    <t>20</t>
  </si>
  <si>
    <t>1.种类:海桐球A
2.冠丛高:110-120cm
3.蓬径:180-200cm
4.球形饱满，圆整
5.养护期:6个月
6.其他:未尽事宜详见图纸、图纸答疑及相关规范要求</t>
  </si>
  <si>
    <t>49</t>
  </si>
  <si>
    <t>1.种类:大叶黄杨球
2.冠丛高:160cm
3.蓬径:130-150cm
4.球形饱满，圆整
5.养护期:6个月
6.其他:未尽事宜详见图纸、图纸答疑及相关规范要求</t>
  </si>
  <si>
    <t>21</t>
  </si>
  <si>
    <t>1.种类:大叶黄杨球
2.冠丛高:115cm
3.蓬径:130-150cm
4.球形饱满，圆整
5.养护期:6个月
6.其他:未尽事宜详见图纸、图纸答疑及相关规范要求</t>
  </si>
  <si>
    <t>喷播植草(灌木）籽</t>
  </si>
  <si>
    <t>1.草籽种类:矮生百慕大+黑麦冬
2.养护期:6个月</t>
  </si>
  <si>
    <t>安全文明施工费</t>
  </si>
  <si>
    <t>项</t>
  </si>
  <si>
    <t>元</t>
  </si>
  <si>
    <t>税金</t>
  </si>
  <si>
    <t>含税招标控制价</t>
  </si>
  <si>
    <t>编制：                           商务经理：                              项目经理：                           子企业合约与采购部经理：                           子企业总经济师（分管副总）：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</si>
</sst>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sz val="11"/>
      <name val="仿宋"/>
      <charset val="134"/>
    </font>
    <font>
      <b/>
      <sz val="16"/>
      <name val="仿宋"/>
      <charset val="134"/>
    </font>
    <font>
      <b/>
      <sz val="11"/>
      <name val="仿宋"/>
      <charset val="134"/>
    </font>
    <font>
      <b/>
      <sz val="11"/>
      <color rgb="FF000000"/>
      <name val="仿宋"/>
      <charset val="134"/>
    </font>
    <font>
      <sz val="9"/>
      <name val="宋体"/>
      <charset val="134"/>
    </font>
    <font>
      <sz val="11"/>
      <color rgb="FF000000"/>
      <name val="仿宋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1"/>
      </patternFill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0" fillId="0" borderId="0"/>
    <xf numFmtId="0" fontId="0" fillId="0" borderId="0"/>
    <xf numFmtId="0" fontId="3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wrapText="1" inden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left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3" borderId="2" xfId="49" applyFont="1" applyFill="1" applyBorder="1" applyAlignment="1">
      <alignment horizontal="left" vertical="center" wrapText="1"/>
    </xf>
    <xf numFmtId="0" fontId="6" fillId="3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Normal 2" xfId="50"/>
    <cellStyle name="常规 12" xfId="51"/>
    <cellStyle name="常规 2" xfId="52"/>
    <cellStyle name="常规 2 2" xfId="53"/>
    <cellStyle name="常规 2 2 10" xfId="54"/>
    <cellStyle name="常规 2 2 10 2" xfId="55"/>
    <cellStyle name="常规 2 2 2 10" xfId="56"/>
    <cellStyle name="常规 2 3" xfId="57"/>
    <cellStyle name="常规 20" xfId="58"/>
    <cellStyle name="常规 20 2" xfId="59"/>
    <cellStyle name="常规 22" xfId="60"/>
    <cellStyle name="常规 27" xfId="61"/>
    <cellStyle name="常规 3" xfId="62"/>
    <cellStyle name="常规 33" xfId="63"/>
    <cellStyle name="常规 4" xfId="64"/>
    <cellStyle name="常规 47" xfId="65"/>
    <cellStyle name="常规 47 2" xfId="66"/>
    <cellStyle name="常规 48" xfId="67"/>
    <cellStyle name="常规 49 2" xfId="68"/>
    <cellStyle name="常规 6" xfId="69"/>
    <cellStyle name="常规 6 5 22" xfId="70"/>
    <cellStyle name="常规 6 5 22 2" xfId="71"/>
    <cellStyle name="常规 8" xfId="72"/>
    <cellStyle name="千位分隔 2" xfId="73"/>
    <cellStyle name="千位分隔 3" xfId="7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7"/>
  <sheetViews>
    <sheetView tabSelected="1" topLeftCell="A58" workbookViewId="0">
      <pane xSplit="2" topLeftCell="C1" activePane="topRight" state="frozen"/>
      <selection/>
      <selection pane="topRight" activeCell="I63" sqref="I63"/>
    </sheetView>
  </sheetViews>
  <sheetFormatPr defaultColWidth="6.78181818181818" defaultRowHeight="13"/>
  <cols>
    <col min="1" max="1" width="4.44545454545455" style="1" customWidth="1"/>
    <col min="2" max="2" width="19.6363636363636" style="2" customWidth="1"/>
    <col min="3" max="3" width="10.5454545454545" style="2" customWidth="1"/>
    <col min="4" max="5" width="17.2727272727273" style="1" customWidth="1"/>
    <col min="6" max="6" width="8" style="1" customWidth="1"/>
    <col min="7" max="7" width="10.6636363636364" style="1" customWidth="1"/>
    <col min="8" max="8" width="10.7818181818182" style="1" customWidth="1"/>
    <col min="9" max="9" width="15.2181818181818" style="1" customWidth="1"/>
    <col min="10" max="10" width="13.1090909090909" style="1" customWidth="1"/>
    <col min="11" max="12" width="12.3363636363636" style="1" customWidth="1"/>
    <col min="13" max="13" width="12.7818181818182" style="1" customWidth="1"/>
    <col min="14" max="14" width="12.5545454545455" style="1" customWidth="1"/>
    <col min="15" max="16" width="10.8909090909091" style="2" customWidth="1"/>
    <col min="17" max="17" width="14.4454545454545" style="1" customWidth="1"/>
    <col min="18" max="18" width="11.3363636363636" style="1" customWidth="1"/>
    <col min="19" max="16384" width="6.78181818181818" style="1"/>
  </cols>
  <sheetData>
    <row r="1" ht="21" spans="1:18">
      <c r="A1" s="3" t="s">
        <v>0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26"/>
      <c r="P1" s="26"/>
      <c r="Q1" s="5"/>
      <c r="R1" s="5"/>
    </row>
    <row r="2" ht="2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5"/>
    </row>
    <row r="3" ht="14" spans="1:18">
      <c r="A3" s="7" t="s">
        <v>2</v>
      </c>
      <c r="B3" s="8"/>
      <c r="C3" s="8"/>
      <c r="D3" s="7"/>
      <c r="E3" s="7"/>
      <c r="F3" s="7"/>
      <c r="G3" s="7"/>
      <c r="H3" s="7" t="s">
        <v>3</v>
      </c>
      <c r="I3" s="7"/>
      <c r="J3" s="7"/>
      <c r="K3" s="7"/>
      <c r="L3" s="7"/>
      <c r="M3" s="7"/>
      <c r="N3" s="7"/>
      <c r="O3" s="8"/>
      <c r="P3" s="8"/>
      <c r="Q3" s="7"/>
      <c r="R3" s="31"/>
    </row>
    <row r="4" ht="14" spans="1:18">
      <c r="A4" s="9" t="s">
        <v>4</v>
      </c>
      <c r="B4" s="9" t="s">
        <v>5</v>
      </c>
      <c r="C4" s="10" t="s">
        <v>6</v>
      </c>
      <c r="D4" s="9" t="s">
        <v>7</v>
      </c>
      <c r="E4" s="9" t="s">
        <v>8</v>
      </c>
      <c r="F4" s="9" t="s">
        <v>9</v>
      </c>
      <c r="G4" s="11" t="s">
        <v>10</v>
      </c>
      <c r="H4" s="12" t="s">
        <v>11</v>
      </c>
      <c r="I4" s="27"/>
      <c r="J4" s="28"/>
      <c r="K4" s="9" t="s">
        <v>12</v>
      </c>
      <c r="L4" s="9"/>
      <c r="M4" s="12" t="s">
        <v>13</v>
      </c>
      <c r="N4" s="28"/>
      <c r="O4" s="9" t="s">
        <v>14</v>
      </c>
      <c r="P4" s="9"/>
      <c r="Q4" s="11" t="s">
        <v>15</v>
      </c>
      <c r="R4" s="32"/>
    </row>
    <row r="5" ht="14" spans="1:18">
      <c r="A5" s="9"/>
      <c r="B5" s="9"/>
      <c r="C5" s="13"/>
      <c r="D5" s="9"/>
      <c r="E5" s="9"/>
      <c r="F5" s="9"/>
      <c r="G5" s="11"/>
      <c r="H5" s="12" t="s">
        <v>16</v>
      </c>
      <c r="I5" s="27"/>
      <c r="J5" s="28"/>
      <c r="K5" s="9" t="s">
        <v>17</v>
      </c>
      <c r="L5" s="9"/>
      <c r="M5" s="12" t="s">
        <v>18</v>
      </c>
      <c r="N5" s="28"/>
      <c r="O5" s="9" t="s">
        <v>19</v>
      </c>
      <c r="P5" s="9"/>
      <c r="Q5" s="11"/>
      <c r="R5" s="32"/>
    </row>
    <row r="6" ht="28" spans="1:18">
      <c r="A6" s="9"/>
      <c r="B6" s="9"/>
      <c r="C6" s="14"/>
      <c r="D6" s="9"/>
      <c r="E6" s="9"/>
      <c r="F6" s="9"/>
      <c r="G6" s="11"/>
      <c r="H6" s="9" t="s">
        <v>20</v>
      </c>
      <c r="I6" s="9" t="s">
        <v>21</v>
      </c>
      <c r="J6" s="9" t="s">
        <v>22</v>
      </c>
      <c r="K6" s="9" t="s">
        <v>20</v>
      </c>
      <c r="L6" s="9" t="s">
        <v>21</v>
      </c>
      <c r="M6" s="9" t="s">
        <v>20</v>
      </c>
      <c r="N6" s="9" t="s">
        <v>21</v>
      </c>
      <c r="O6" s="9" t="s">
        <v>20</v>
      </c>
      <c r="P6" s="9" t="s">
        <v>21</v>
      </c>
      <c r="Q6" s="11"/>
      <c r="R6" s="32"/>
    </row>
    <row r="7" ht="48" spans="1:18">
      <c r="A7" s="15">
        <v>1</v>
      </c>
      <c r="B7" s="16" t="s">
        <v>23</v>
      </c>
      <c r="C7" s="17" t="s">
        <v>24</v>
      </c>
      <c r="D7" s="16" t="s">
        <v>25</v>
      </c>
      <c r="E7" s="18" t="s">
        <v>26</v>
      </c>
      <c r="F7" s="19" t="s">
        <v>27</v>
      </c>
      <c r="G7" s="17" t="s">
        <v>28</v>
      </c>
      <c r="H7" s="20">
        <v>6.24</v>
      </c>
      <c r="I7" s="20">
        <f>ROUND(G7*H7,2)</f>
        <v>22214.4</v>
      </c>
      <c r="J7" s="20" t="s">
        <v>24</v>
      </c>
      <c r="K7" s="20">
        <v>6.06</v>
      </c>
      <c r="L7" s="20">
        <f>ROUND(G7*K7,2)</f>
        <v>21573.6</v>
      </c>
      <c r="M7" s="20" t="s">
        <v>24</v>
      </c>
      <c r="N7" s="20" t="s">
        <v>24</v>
      </c>
      <c r="O7" s="29">
        <v>6</v>
      </c>
      <c r="P7" s="20">
        <f t="shared" ref="P7:P12" si="0">ROUND(O7*G7,2)</f>
        <v>21360</v>
      </c>
      <c r="Q7" s="19" t="s">
        <v>29</v>
      </c>
      <c r="R7" s="32"/>
    </row>
    <row r="8" ht="48" spans="1:18">
      <c r="A8" s="15">
        <v>2</v>
      </c>
      <c r="B8" s="16" t="s">
        <v>30</v>
      </c>
      <c r="C8" s="17" t="s">
        <v>24</v>
      </c>
      <c r="D8" s="16" t="s">
        <v>31</v>
      </c>
      <c r="E8" s="18" t="s">
        <v>26</v>
      </c>
      <c r="F8" s="19" t="s">
        <v>32</v>
      </c>
      <c r="G8" s="17" t="s">
        <v>33</v>
      </c>
      <c r="H8" s="20">
        <v>5.2</v>
      </c>
      <c r="I8" s="20">
        <f t="shared" ref="I8:I39" si="1">ROUND(G8*H8,2)</f>
        <v>62045.1</v>
      </c>
      <c r="J8" s="20" t="s">
        <v>24</v>
      </c>
      <c r="K8" s="20">
        <v>5.05</v>
      </c>
      <c r="L8" s="20">
        <f t="shared" ref="L8:L39" si="2">ROUND(G8*K8,2)</f>
        <v>60255.34</v>
      </c>
      <c r="M8" s="20" t="s">
        <v>24</v>
      </c>
      <c r="N8" s="20" t="s">
        <v>24</v>
      </c>
      <c r="O8" s="29">
        <v>5</v>
      </c>
      <c r="P8" s="20">
        <f t="shared" si="0"/>
        <v>59658.75</v>
      </c>
      <c r="Q8" s="19" t="s">
        <v>29</v>
      </c>
      <c r="R8" s="32"/>
    </row>
    <row r="9" ht="156" spans="1:18">
      <c r="A9" s="15">
        <v>3</v>
      </c>
      <c r="B9" s="16" t="s">
        <v>34</v>
      </c>
      <c r="C9" s="17" t="s">
        <v>24</v>
      </c>
      <c r="D9" s="16" t="s">
        <v>35</v>
      </c>
      <c r="E9" s="18" t="s">
        <v>26</v>
      </c>
      <c r="F9" s="19" t="s">
        <v>36</v>
      </c>
      <c r="G9" s="17" t="s">
        <v>37</v>
      </c>
      <c r="H9" s="20">
        <v>3432.99</v>
      </c>
      <c r="I9" s="20">
        <f t="shared" si="1"/>
        <v>92690.73</v>
      </c>
      <c r="J9" s="20" t="s">
        <v>24</v>
      </c>
      <c r="K9" s="20">
        <v>3333</v>
      </c>
      <c r="L9" s="20">
        <f t="shared" si="2"/>
        <v>89991</v>
      </c>
      <c r="M9" s="20" t="s">
        <v>24</v>
      </c>
      <c r="N9" s="20" t="s">
        <v>24</v>
      </c>
      <c r="O9" s="29">
        <v>3300</v>
      </c>
      <c r="P9" s="20">
        <f t="shared" si="0"/>
        <v>89100</v>
      </c>
      <c r="Q9" s="19" t="s">
        <v>29</v>
      </c>
      <c r="R9" s="32"/>
    </row>
    <row r="10" ht="156" spans="1:18">
      <c r="A10" s="15">
        <v>4</v>
      </c>
      <c r="B10" s="16" t="s">
        <v>34</v>
      </c>
      <c r="C10" s="17" t="s">
        <v>24</v>
      </c>
      <c r="D10" s="16" t="s">
        <v>38</v>
      </c>
      <c r="E10" s="18" t="s">
        <v>26</v>
      </c>
      <c r="F10" s="19" t="s">
        <v>36</v>
      </c>
      <c r="G10" s="17" t="s">
        <v>39</v>
      </c>
      <c r="H10" s="20">
        <v>1206.75</v>
      </c>
      <c r="I10" s="20">
        <f t="shared" si="1"/>
        <v>21721.5</v>
      </c>
      <c r="J10" s="20" t="s">
        <v>24</v>
      </c>
      <c r="K10" s="20">
        <v>1171.6</v>
      </c>
      <c r="L10" s="20">
        <f t="shared" si="2"/>
        <v>21088.8</v>
      </c>
      <c r="M10" s="20" t="s">
        <v>24</v>
      </c>
      <c r="N10" s="20" t="s">
        <v>24</v>
      </c>
      <c r="O10" s="29">
        <v>1160</v>
      </c>
      <c r="P10" s="20">
        <f t="shared" si="0"/>
        <v>20880</v>
      </c>
      <c r="Q10" s="19" t="s">
        <v>29</v>
      </c>
      <c r="R10" s="32"/>
    </row>
    <row r="11" ht="144" spans="1:18">
      <c r="A11" s="15">
        <v>5</v>
      </c>
      <c r="B11" s="16" t="s">
        <v>34</v>
      </c>
      <c r="C11" s="17" t="s">
        <v>24</v>
      </c>
      <c r="D11" s="16" t="s">
        <v>40</v>
      </c>
      <c r="E11" s="18" t="s">
        <v>26</v>
      </c>
      <c r="F11" s="19" t="s">
        <v>36</v>
      </c>
      <c r="G11" s="17" t="s">
        <v>41</v>
      </c>
      <c r="H11" s="20">
        <v>12483.6</v>
      </c>
      <c r="I11" s="20">
        <f t="shared" si="1"/>
        <v>12483.6</v>
      </c>
      <c r="J11" s="20" t="s">
        <v>24</v>
      </c>
      <c r="K11" s="20">
        <v>12120</v>
      </c>
      <c r="L11" s="20">
        <f t="shared" si="2"/>
        <v>12120</v>
      </c>
      <c r="M11" s="20" t="s">
        <v>24</v>
      </c>
      <c r="N11" s="20" t="s">
        <v>24</v>
      </c>
      <c r="O11" s="29">
        <v>12000</v>
      </c>
      <c r="P11" s="20">
        <f t="shared" si="0"/>
        <v>12000</v>
      </c>
      <c r="Q11" s="19" t="s">
        <v>29</v>
      </c>
      <c r="R11" s="32"/>
    </row>
    <row r="12" ht="156" spans="1:18">
      <c r="A12" s="15">
        <v>6</v>
      </c>
      <c r="B12" s="16" t="s">
        <v>34</v>
      </c>
      <c r="C12" s="17" t="s">
        <v>24</v>
      </c>
      <c r="D12" s="16" t="s">
        <v>42</v>
      </c>
      <c r="E12" s="18" t="s">
        <v>26</v>
      </c>
      <c r="F12" s="19" t="s">
        <v>36</v>
      </c>
      <c r="G12" s="17" t="s">
        <v>43</v>
      </c>
      <c r="H12" s="20">
        <v>1560.45</v>
      </c>
      <c r="I12" s="20">
        <f t="shared" si="1"/>
        <v>43692.6</v>
      </c>
      <c r="J12" s="20" t="s">
        <v>24</v>
      </c>
      <c r="K12" s="20">
        <v>1515</v>
      </c>
      <c r="L12" s="20">
        <f t="shared" si="2"/>
        <v>42420</v>
      </c>
      <c r="M12" s="20" t="s">
        <v>24</v>
      </c>
      <c r="N12" s="20" t="s">
        <v>24</v>
      </c>
      <c r="O12" s="29">
        <v>1500</v>
      </c>
      <c r="P12" s="20">
        <f t="shared" si="0"/>
        <v>42000</v>
      </c>
      <c r="Q12" s="19" t="s">
        <v>29</v>
      </c>
      <c r="R12" s="32"/>
    </row>
    <row r="13" ht="156" spans="1:18">
      <c r="A13" s="15">
        <v>7</v>
      </c>
      <c r="B13" s="16" t="s">
        <v>34</v>
      </c>
      <c r="C13" s="17" t="s">
        <v>24</v>
      </c>
      <c r="D13" s="16" t="s">
        <v>44</v>
      </c>
      <c r="E13" s="18" t="s">
        <v>26</v>
      </c>
      <c r="F13" s="19" t="s">
        <v>36</v>
      </c>
      <c r="G13" s="17" t="s">
        <v>45</v>
      </c>
      <c r="H13" s="20">
        <v>1716.5</v>
      </c>
      <c r="I13" s="20">
        <f t="shared" si="1"/>
        <v>20598</v>
      </c>
      <c r="J13" s="20" t="s">
        <v>24</v>
      </c>
      <c r="K13" s="20">
        <v>1666.5</v>
      </c>
      <c r="L13" s="20">
        <f t="shared" si="2"/>
        <v>19998</v>
      </c>
      <c r="M13" s="20" t="s">
        <v>24</v>
      </c>
      <c r="N13" s="20" t="s">
        <v>24</v>
      </c>
      <c r="O13" s="30">
        <v>1650</v>
      </c>
      <c r="P13" s="20">
        <f t="shared" ref="P13:P39" si="3">ROUND(O13*G13,2)</f>
        <v>19800</v>
      </c>
      <c r="Q13" s="19" t="s">
        <v>29</v>
      </c>
      <c r="R13" s="32"/>
    </row>
    <row r="14" ht="168" spans="1:18">
      <c r="A14" s="15">
        <v>8</v>
      </c>
      <c r="B14" s="16" t="s">
        <v>34</v>
      </c>
      <c r="C14" s="17" t="s">
        <v>24</v>
      </c>
      <c r="D14" s="16" t="s">
        <v>46</v>
      </c>
      <c r="E14" s="18" t="s">
        <v>26</v>
      </c>
      <c r="F14" s="19" t="s">
        <v>36</v>
      </c>
      <c r="G14" s="17" t="s">
        <v>47</v>
      </c>
      <c r="H14" s="20">
        <v>1612.47</v>
      </c>
      <c r="I14" s="20">
        <f t="shared" si="1"/>
        <v>25799.52</v>
      </c>
      <c r="J14" s="20" t="s">
        <v>24</v>
      </c>
      <c r="K14" s="20">
        <v>1565.5</v>
      </c>
      <c r="L14" s="20">
        <f t="shared" si="2"/>
        <v>25048</v>
      </c>
      <c r="M14" s="20" t="s">
        <v>24</v>
      </c>
      <c r="N14" s="20" t="s">
        <v>24</v>
      </c>
      <c r="O14" s="30">
        <v>1550</v>
      </c>
      <c r="P14" s="20">
        <f t="shared" si="3"/>
        <v>24800</v>
      </c>
      <c r="Q14" s="19" t="s">
        <v>29</v>
      </c>
      <c r="R14" s="32"/>
    </row>
    <row r="15" ht="156" spans="1:18">
      <c r="A15" s="15">
        <v>9</v>
      </c>
      <c r="B15" s="16" t="s">
        <v>48</v>
      </c>
      <c r="C15" s="17" t="s">
        <v>24</v>
      </c>
      <c r="D15" s="16" t="s">
        <v>49</v>
      </c>
      <c r="E15" s="18" t="s">
        <v>26</v>
      </c>
      <c r="F15" s="19" t="s">
        <v>36</v>
      </c>
      <c r="G15" s="17" t="s">
        <v>50</v>
      </c>
      <c r="H15" s="20">
        <v>884.26</v>
      </c>
      <c r="I15" s="20">
        <f t="shared" si="1"/>
        <v>102574.16</v>
      </c>
      <c r="J15" s="20" t="s">
        <v>24</v>
      </c>
      <c r="K15" s="20">
        <v>858.5</v>
      </c>
      <c r="L15" s="20">
        <f t="shared" si="2"/>
        <v>99586</v>
      </c>
      <c r="M15" s="20" t="s">
        <v>24</v>
      </c>
      <c r="N15" s="20" t="s">
        <v>24</v>
      </c>
      <c r="O15" s="30">
        <v>850</v>
      </c>
      <c r="P15" s="20">
        <f t="shared" si="3"/>
        <v>98600</v>
      </c>
      <c r="Q15" s="19" t="s">
        <v>29</v>
      </c>
      <c r="R15" s="32"/>
    </row>
    <row r="16" ht="156" spans="1:18">
      <c r="A16" s="15">
        <v>10</v>
      </c>
      <c r="B16" s="16" t="s">
        <v>34</v>
      </c>
      <c r="C16" s="17" t="s">
        <v>24</v>
      </c>
      <c r="D16" s="16" t="s">
        <v>51</v>
      </c>
      <c r="E16" s="18" t="s">
        <v>26</v>
      </c>
      <c r="F16" s="19" t="s">
        <v>36</v>
      </c>
      <c r="G16" s="17" t="s">
        <v>52</v>
      </c>
      <c r="H16" s="20">
        <v>1206.75</v>
      </c>
      <c r="I16" s="20">
        <f t="shared" si="1"/>
        <v>9654</v>
      </c>
      <c r="J16" s="20" t="s">
        <v>24</v>
      </c>
      <c r="K16" s="20">
        <v>1171.6</v>
      </c>
      <c r="L16" s="20">
        <f t="shared" si="2"/>
        <v>9372.8</v>
      </c>
      <c r="M16" s="20" t="s">
        <v>24</v>
      </c>
      <c r="N16" s="20" t="s">
        <v>24</v>
      </c>
      <c r="O16" s="30">
        <v>1160</v>
      </c>
      <c r="P16" s="20">
        <f t="shared" si="3"/>
        <v>9280</v>
      </c>
      <c r="Q16" s="19" t="s">
        <v>29</v>
      </c>
      <c r="R16" s="32"/>
    </row>
    <row r="17" ht="180" spans="1:18">
      <c r="A17" s="15">
        <v>11</v>
      </c>
      <c r="B17" s="16" t="s">
        <v>48</v>
      </c>
      <c r="C17" s="17" t="s">
        <v>24</v>
      </c>
      <c r="D17" s="16" t="s">
        <v>53</v>
      </c>
      <c r="E17" s="18" t="s">
        <v>26</v>
      </c>
      <c r="F17" s="19" t="s">
        <v>36</v>
      </c>
      <c r="G17" s="17" t="s">
        <v>54</v>
      </c>
      <c r="H17" s="20">
        <v>520.15</v>
      </c>
      <c r="I17" s="20">
        <f t="shared" si="1"/>
        <v>19245.55</v>
      </c>
      <c r="J17" s="20" t="s">
        <v>24</v>
      </c>
      <c r="K17" s="20">
        <v>505</v>
      </c>
      <c r="L17" s="20">
        <f t="shared" si="2"/>
        <v>18685</v>
      </c>
      <c r="M17" s="20" t="s">
        <v>24</v>
      </c>
      <c r="N17" s="20" t="s">
        <v>24</v>
      </c>
      <c r="O17" s="30">
        <v>500</v>
      </c>
      <c r="P17" s="20">
        <f t="shared" si="3"/>
        <v>18500</v>
      </c>
      <c r="Q17" s="19" t="s">
        <v>29</v>
      </c>
      <c r="R17" s="32"/>
    </row>
    <row r="18" ht="156" spans="1:18">
      <c r="A18" s="15">
        <v>12</v>
      </c>
      <c r="B18" s="16" t="s">
        <v>34</v>
      </c>
      <c r="C18" s="17" t="s">
        <v>24</v>
      </c>
      <c r="D18" s="16" t="s">
        <v>55</v>
      </c>
      <c r="E18" s="18" t="s">
        <v>26</v>
      </c>
      <c r="F18" s="19" t="s">
        <v>36</v>
      </c>
      <c r="G18" s="17" t="s">
        <v>56</v>
      </c>
      <c r="H18" s="20">
        <v>3151.2</v>
      </c>
      <c r="I18" s="20">
        <f t="shared" si="1"/>
        <v>28360.8</v>
      </c>
      <c r="J18" s="20" t="s">
        <v>24</v>
      </c>
      <c r="K18" s="20">
        <v>3030</v>
      </c>
      <c r="L18" s="20">
        <f t="shared" si="2"/>
        <v>27270</v>
      </c>
      <c r="M18" s="20" t="s">
        <v>24</v>
      </c>
      <c r="N18" s="20" t="s">
        <v>24</v>
      </c>
      <c r="O18" s="30">
        <v>3000</v>
      </c>
      <c r="P18" s="20">
        <f t="shared" si="3"/>
        <v>27000</v>
      </c>
      <c r="Q18" s="19" t="s">
        <v>29</v>
      </c>
      <c r="R18" s="32"/>
    </row>
    <row r="19" ht="156" spans="1:18">
      <c r="A19" s="15">
        <v>13</v>
      </c>
      <c r="B19" s="16" t="s">
        <v>34</v>
      </c>
      <c r="C19" s="17" t="s">
        <v>24</v>
      </c>
      <c r="D19" s="16" t="s">
        <v>57</v>
      </c>
      <c r="E19" s="18" t="s">
        <v>26</v>
      </c>
      <c r="F19" s="19" t="s">
        <v>36</v>
      </c>
      <c r="G19" s="17" t="s">
        <v>58</v>
      </c>
      <c r="H19" s="20">
        <v>2100.8</v>
      </c>
      <c r="I19" s="20">
        <f t="shared" si="1"/>
        <v>10504</v>
      </c>
      <c r="J19" s="20" t="s">
        <v>24</v>
      </c>
      <c r="K19" s="20">
        <v>2020</v>
      </c>
      <c r="L19" s="20">
        <f t="shared" si="2"/>
        <v>10100</v>
      </c>
      <c r="M19" s="20" t="s">
        <v>24</v>
      </c>
      <c r="N19" s="20" t="s">
        <v>24</v>
      </c>
      <c r="O19" s="30">
        <v>2000</v>
      </c>
      <c r="P19" s="20">
        <f t="shared" si="3"/>
        <v>10000</v>
      </c>
      <c r="Q19" s="19" t="s">
        <v>29</v>
      </c>
      <c r="R19" s="32"/>
    </row>
    <row r="20" ht="156" spans="1:18">
      <c r="A20" s="15">
        <v>14</v>
      </c>
      <c r="B20" s="16" t="s">
        <v>34</v>
      </c>
      <c r="C20" s="17" t="s">
        <v>24</v>
      </c>
      <c r="D20" s="16" t="s">
        <v>59</v>
      </c>
      <c r="E20" s="18" t="s">
        <v>26</v>
      </c>
      <c r="F20" s="19" t="s">
        <v>36</v>
      </c>
      <c r="G20" s="17" t="s">
        <v>58</v>
      </c>
      <c r="H20" s="20">
        <v>661.75</v>
      </c>
      <c r="I20" s="20">
        <f t="shared" si="1"/>
        <v>3308.75</v>
      </c>
      <c r="J20" s="20" t="s">
        <v>24</v>
      </c>
      <c r="K20" s="20">
        <v>636.3</v>
      </c>
      <c r="L20" s="20">
        <f t="shared" si="2"/>
        <v>3181.5</v>
      </c>
      <c r="M20" s="20" t="s">
        <v>24</v>
      </c>
      <c r="N20" s="20" t="s">
        <v>24</v>
      </c>
      <c r="O20" s="30">
        <v>630</v>
      </c>
      <c r="P20" s="20">
        <f t="shared" si="3"/>
        <v>3150</v>
      </c>
      <c r="Q20" s="19" t="s">
        <v>29</v>
      </c>
      <c r="R20" s="32"/>
    </row>
    <row r="21" ht="156" spans="1:18">
      <c r="A21" s="15">
        <v>15</v>
      </c>
      <c r="B21" s="16" t="s">
        <v>34</v>
      </c>
      <c r="C21" s="17" t="s">
        <v>24</v>
      </c>
      <c r="D21" s="16" t="s">
        <v>60</v>
      </c>
      <c r="E21" s="18" t="s">
        <v>26</v>
      </c>
      <c r="F21" s="19" t="s">
        <v>36</v>
      </c>
      <c r="G21" s="17" t="s">
        <v>58</v>
      </c>
      <c r="H21" s="20">
        <v>724.78</v>
      </c>
      <c r="I21" s="20">
        <f t="shared" si="1"/>
        <v>3623.9</v>
      </c>
      <c r="J21" s="20" t="s">
        <v>24</v>
      </c>
      <c r="K21" s="20">
        <v>696.9</v>
      </c>
      <c r="L21" s="20">
        <f t="shared" si="2"/>
        <v>3484.5</v>
      </c>
      <c r="M21" s="20" t="s">
        <v>24</v>
      </c>
      <c r="N21" s="20" t="s">
        <v>24</v>
      </c>
      <c r="O21" s="30">
        <v>690</v>
      </c>
      <c r="P21" s="20">
        <f t="shared" si="3"/>
        <v>3450</v>
      </c>
      <c r="Q21" s="19" t="s">
        <v>29</v>
      </c>
      <c r="R21" s="32"/>
    </row>
    <row r="22" ht="156" spans="1:18">
      <c r="A22" s="15">
        <v>16</v>
      </c>
      <c r="B22" s="16" t="s">
        <v>34</v>
      </c>
      <c r="C22" s="17" t="s">
        <v>24</v>
      </c>
      <c r="D22" s="16" t="s">
        <v>61</v>
      </c>
      <c r="E22" s="18" t="s">
        <v>26</v>
      </c>
      <c r="F22" s="19" t="s">
        <v>36</v>
      </c>
      <c r="G22" s="17" t="s">
        <v>58</v>
      </c>
      <c r="H22" s="20">
        <v>808.81</v>
      </c>
      <c r="I22" s="20">
        <f t="shared" si="1"/>
        <v>4044.05</v>
      </c>
      <c r="J22" s="20" t="s">
        <v>24</v>
      </c>
      <c r="K22" s="20">
        <v>777.7</v>
      </c>
      <c r="L22" s="20">
        <f t="shared" si="2"/>
        <v>3888.5</v>
      </c>
      <c r="M22" s="20" t="s">
        <v>24</v>
      </c>
      <c r="N22" s="20" t="s">
        <v>24</v>
      </c>
      <c r="O22" s="30">
        <v>770</v>
      </c>
      <c r="P22" s="20">
        <f t="shared" si="3"/>
        <v>3850</v>
      </c>
      <c r="Q22" s="19" t="s">
        <v>29</v>
      </c>
      <c r="R22" s="32"/>
    </row>
    <row r="23" ht="156" spans="1:18">
      <c r="A23" s="15">
        <v>17</v>
      </c>
      <c r="B23" s="16" t="s">
        <v>34</v>
      </c>
      <c r="C23" s="17" t="s">
        <v>24</v>
      </c>
      <c r="D23" s="16" t="s">
        <v>62</v>
      </c>
      <c r="E23" s="18" t="s">
        <v>26</v>
      </c>
      <c r="F23" s="19" t="s">
        <v>36</v>
      </c>
      <c r="G23" s="17" t="s">
        <v>45</v>
      </c>
      <c r="H23" s="20">
        <v>1890.72</v>
      </c>
      <c r="I23" s="20">
        <f t="shared" si="1"/>
        <v>22688.64</v>
      </c>
      <c r="J23" s="20" t="s">
        <v>24</v>
      </c>
      <c r="K23" s="20">
        <v>1818</v>
      </c>
      <c r="L23" s="20">
        <f t="shared" si="2"/>
        <v>21816</v>
      </c>
      <c r="M23" s="20" t="s">
        <v>24</v>
      </c>
      <c r="N23" s="20" t="s">
        <v>24</v>
      </c>
      <c r="O23" s="30">
        <v>1800</v>
      </c>
      <c r="P23" s="20">
        <f t="shared" si="3"/>
        <v>21600</v>
      </c>
      <c r="Q23" s="19" t="s">
        <v>29</v>
      </c>
      <c r="R23" s="32"/>
    </row>
    <row r="24" ht="156" spans="1:18">
      <c r="A24" s="15">
        <v>18</v>
      </c>
      <c r="B24" s="16" t="s">
        <v>34</v>
      </c>
      <c r="C24" s="17" t="s">
        <v>24</v>
      </c>
      <c r="D24" s="16" t="s">
        <v>63</v>
      </c>
      <c r="E24" s="18" t="s">
        <v>26</v>
      </c>
      <c r="F24" s="19" t="s">
        <v>36</v>
      </c>
      <c r="G24" s="17" t="s">
        <v>64</v>
      </c>
      <c r="H24" s="20">
        <v>3256.24</v>
      </c>
      <c r="I24" s="20">
        <f t="shared" si="1"/>
        <v>32562.4</v>
      </c>
      <c r="J24" s="20" t="s">
        <v>24</v>
      </c>
      <c r="K24" s="20">
        <v>3131</v>
      </c>
      <c r="L24" s="20">
        <f t="shared" si="2"/>
        <v>31310</v>
      </c>
      <c r="M24" s="20" t="s">
        <v>24</v>
      </c>
      <c r="N24" s="20" t="s">
        <v>24</v>
      </c>
      <c r="O24" s="30">
        <v>3100</v>
      </c>
      <c r="P24" s="20">
        <f t="shared" si="3"/>
        <v>31000</v>
      </c>
      <c r="Q24" s="19" t="s">
        <v>29</v>
      </c>
      <c r="R24" s="32"/>
    </row>
    <row r="25" ht="156" spans="1:18">
      <c r="A25" s="15">
        <v>19</v>
      </c>
      <c r="B25" s="16" t="s">
        <v>34</v>
      </c>
      <c r="C25" s="17" t="s">
        <v>24</v>
      </c>
      <c r="D25" s="16" t="s">
        <v>65</v>
      </c>
      <c r="E25" s="18" t="s">
        <v>26</v>
      </c>
      <c r="F25" s="19" t="s">
        <v>36</v>
      </c>
      <c r="G25" s="17" t="s">
        <v>52</v>
      </c>
      <c r="H25" s="20">
        <v>1197.46</v>
      </c>
      <c r="I25" s="20">
        <f t="shared" si="1"/>
        <v>9579.68</v>
      </c>
      <c r="J25" s="20" t="s">
        <v>24</v>
      </c>
      <c r="K25" s="20">
        <v>1151.4</v>
      </c>
      <c r="L25" s="20">
        <f t="shared" si="2"/>
        <v>9211.2</v>
      </c>
      <c r="M25" s="20" t="s">
        <v>24</v>
      </c>
      <c r="N25" s="20" t="s">
        <v>24</v>
      </c>
      <c r="O25" s="30">
        <v>1140</v>
      </c>
      <c r="P25" s="20">
        <f t="shared" si="3"/>
        <v>9120</v>
      </c>
      <c r="Q25" s="19" t="s">
        <v>29</v>
      </c>
      <c r="R25" s="32"/>
    </row>
    <row r="26" ht="156" spans="1:18">
      <c r="A26" s="15">
        <v>20</v>
      </c>
      <c r="B26" s="16" t="s">
        <v>34</v>
      </c>
      <c r="C26" s="17" t="s">
        <v>24</v>
      </c>
      <c r="D26" s="16" t="s">
        <v>66</v>
      </c>
      <c r="E26" s="18" t="s">
        <v>26</v>
      </c>
      <c r="F26" s="19" t="s">
        <v>36</v>
      </c>
      <c r="G26" s="17" t="s">
        <v>67</v>
      </c>
      <c r="H26" s="20">
        <v>2962.13</v>
      </c>
      <c r="I26" s="20">
        <f t="shared" si="1"/>
        <v>17772.78</v>
      </c>
      <c r="J26" s="20" t="s">
        <v>24</v>
      </c>
      <c r="K26" s="20">
        <v>2848.2</v>
      </c>
      <c r="L26" s="20">
        <f t="shared" si="2"/>
        <v>17089.2</v>
      </c>
      <c r="M26" s="20" t="s">
        <v>24</v>
      </c>
      <c r="N26" s="20" t="s">
        <v>24</v>
      </c>
      <c r="O26" s="30">
        <v>2820</v>
      </c>
      <c r="P26" s="20">
        <f t="shared" si="3"/>
        <v>16920</v>
      </c>
      <c r="Q26" s="19" t="s">
        <v>29</v>
      </c>
      <c r="R26" s="32"/>
    </row>
    <row r="27" ht="156" spans="1:18">
      <c r="A27" s="15">
        <v>21</v>
      </c>
      <c r="B27" s="16" t="s">
        <v>34</v>
      </c>
      <c r="C27" s="17" t="s">
        <v>24</v>
      </c>
      <c r="D27" s="16" t="s">
        <v>68</v>
      </c>
      <c r="E27" s="18" t="s">
        <v>26</v>
      </c>
      <c r="F27" s="19" t="s">
        <v>36</v>
      </c>
      <c r="G27" s="17" t="s">
        <v>58</v>
      </c>
      <c r="H27" s="20">
        <v>1726.9</v>
      </c>
      <c r="I27" s="20">
        <f t="shared" si="1"/>
        <v>8634.5</v>
      </c>
      <c r="J27" s="20" t="s">
        <v>24</v>
      </c>
      <c r="K27" s="20">
        <v>1676.6</v>
      </c>
      <c r="L27" s="20">
        <f t="shared" si="2"/>
        <v>8383</v>
      </c>
      <c r="M27" s="20" t="s">
        <v>24</v>
      </c>
      <c r="N27" s="20" t="s">
        <v>24</v>
      </c>
      <c r="O27" s="30">
        <v>1660</v>
      </c>
      <c r="P27" s="20">
        <f t="shared" si="3"/>
        <v>8300</v>
      </c>
      <c r="Q27" s="20"/>
      <c r="R27" s="32"/>
    </row>
    <row r="28" ht="168" spans="1:18">
      <c r="A28" s="15">
        <v>22</v>
      </c>
      <c r="B28" s="16" t="s">
        <v>34</v>
      </c>
      <c r="C28" s="17" t="s">
        <v>24</v>
      </c>
      <c r="D28" s="16" t="s">
        <v>69</v>
      </c>
      <c r="E28" s="18" t="s">
        <v>26</v>
      </c>
      <c r="F28" s="19" t="s">
        <v>36</v>
      </c>
      <c r="G28" s="17" t="s">
        <v>70</v>
      </c>
      <c r="H28" s="20">
        <v>1418.31</v>
      </c>
      <c r="I28" s="20">
        <f t="shared" si="1"/>
        <v>63823.95</v>
      </c>
      <c r="J28" s="20" t="s">
        <v>24</v>
      </c>
      <c r="K28" s="20">
        <v>1377</v>
      </c>
      <c r="L28" s="20">
        <f t="shared" si="2"/>
        <v>61965</v>
      </c>
      <c r="M28" s="20" t="s">
        <v>24</v>
      </c>
      <c r="N28" s="20" t="s">
        <v>24</v>
      </c>
      <c r="O28" s="30">
        <v>1350</v>
      </c>
      <c r="P28" s="20">
        <f t="shared" si="3"/>
        <v>60750</v>
      </c>
      <c r="Q28" s="19" t="s">
        <v>29</v>
      </c>
      <c r="R28" s="32"/>
    </row>
    <row r="29" ht="168" spans="1:18">
      <c r="A29" s="15">
        <v>23</v>
      </c>
      <c r="B29" s="16" t="s">
        <v>34</v>
      </c>
      <c r="C29" s="17" t="s">
        <v>24</v>
      </c>
      <c r="D29" s="16" t="s">
        <v>71</v>
      </c>
      <c r="E29" s="18" t="s">
        <v>26</v>
      </c>
      <c r="F29" s="19" t="s">
        <v>36</v>
      </c>
      <c r="G29" s="17" t="s">
        <v>72</v>
      </c>
      <c r="H29" s="20">
        <v>1418.31</v>
      </c>
      <c r="I29" s="20">
        <f t="shared" si="1"/>
        <v>107791.56</v>
      </c>
      <c r="J29" s="20" t="s">
        <v>24</v>
      </c>
      <c r="K29" s="20">
        <v>1377</v>
      </c>
      <c r="L29" s="20">
        <f t="shared" si="2"/>
        <v>104652</v>
      </c>
      <c r="M29" s="20" t="s">
        <v>24</v>
      </c>
      <c r="N29" s="20" t="s">
        <v>24</v>
      </c>
      <c r="O29" s="30">
        <v>1350</v>
      </c>
      <c r="P29" s="20">
        <f t="shared" si="3"/>
        <v>102600</v>
      </c>
      <c r="Q29" s="19" t="s">
        <v>29</v>
      </c>
      <c r="R29" s="32"/>
    </row>
    <row r="30" ht="192" spans="1:18">
      <c r="A30" s="15">
        <v>24</v>
      </c>
      <c r="B30" s="16" t="s">
        <v>48</v>
      </c>
      <c r="C30" s="17" t="s">
        <v>24</v>
      </c>
      <c r="D30" s="16" t="s">
        <v>73</v>
      </c>
      <c r="E30" s="18" t="s">
        <v>26</v>
      </c>
      <c r="F30" s="19" t="s">
        <v>36</v>
      </c>
      <c r="G30" s="17" t="s">
        <v>74</v>
      </c>
      <c r="H30" s="20">
        <v>441.25</v>
      </c>
      <c r="I30" s="20">
        <f t="shared" si="1"/>
        <v>17208.75</v>
      </c>
      <c r="J30" s="20" t="s">
        <v>24</v>
      </c>
      <c r="K30" s="20">
        <v>428.4</v>
      </c>
      <c r="L30" s="20">
        <f t="shared" si="2"/>
        <v>16707.6</v>
      </c>
      <c r="M30" s="20" t="s">
        <v>24</v>
      </c>
      <c r="N30" s="20" t="s">
        <v>24</v>
      </c>
      <c r="O30" s="30">
        <v>420</v>
      </c>
      <c r="P30" s="20">
        <f t="shared" si="3"/>
        <v>16380</v>
      </c>
      <c r="Q30" s="19" t="s">
        <v>29</v>
      </c>
      <c r="R30" s="32"/>
    </row>
    <row r="31" ht="144" spans="1:18">
      <c r="A31" s="15">
        <v>25</v>
      </c>
      <c r="B31" s="16" t="s">
        <v>34</v>
      </c>
      <c r="C31" s="17" t="s">
        <v>24</v>
      </c>
      <c r="D31" s="16" t="s">
        <v>75</v>
      </c>
      <c r="E31" s="18" t="s">
        <v>26</v>
      </c>
      <c r="F31" s="19" t="s">
        <v>36</v>
      </c>
      <c r="G31" s="17" t="s">
        <v>58</v>
      </c>
      <c r="H31" s="20">
        <v>1313.25</v>
      </c>
      <c r="I31" s="20">
        <f t="shared" si="1"/>
        <v>6566.25</v>
      </c>
      <c r="J31" s="20" t="s">
        <v>24</v>
      </c>
      <c r="K31" s="20">
        <v>1275</v>
      </c>
      <c r="L31" s="20">
        <f t="shared" si="2"/>
        <v>6375</v>
      </c>
      <c r="M31" s="20" t="s">
        <v>24</v>
      </c>
      <c r="N31" s="20" t="s">
        <v>24</v>
      </c>
      <c r="O31" s="30">
        <v>1250</v>
      </c>
      <c r="P31" s="20">
        <f t="shared" si="3"/>
        <v>6250</v>
      </c>
      <c r="Q31" s="19" t="s">
        <v>29</v>
      </c>
      <c r="R31" s="32"/>
    </row>
    <row r="32" ht="156" spans="1:18">
      <c r="A32" s="15">
        <v>26</v>
      </c>
      <c r="B32" s="16" t="s">
        <v>34</v>
      </c>
      <c r="C32" s="17" t="s">
        <v>24</v>
      </c>
      <c r="D32" s="16" t="s">
        <v>76</v>
      </c>
      <c r="E32" s="18" t="s">
        <v>26</v>
      </c>
      <c r="F32" s="19" t="s">
        <v>36</v>
      </c>
      <c r="G32" s="17" t="s">
        <v>77</v>
      </c>
      <c r="H32" s="20">
        <v>787.95</v>
      </c>
      <c r="I32" s="20">
        <f t="shared" si="1"/>
        <v>13395.15</v>
      </c>
      <c r="J32" s="20" t="s">
        <v>24</v>
      </c>
      <c r="K32" s="20">
        <v>765</v>
      </c>
      <c r="L32" s="20">
        <f t="shared" si="2"/>
        <v>13005</v>
      </c>
      <c r="M32" s="20" t="s">
        <v>24</v>
      </c>
      <c r="N32" s="20" t="s">
        <v>24</v>
      </c>
      <c r="O32" s="30">
        <v>750</v>
      </c>
      <c r="P32" s="20">
        <f t="shared" si="3"/>
        <v>12750</v>
      </c>
      <c r="Q32" s="19" t="s">
        <v>29</v>
      </c>
      <c r="R32" s="32"/>
    </row>
    <row r="33" ht="144" spans="1:18">
      <c r="A33" s="15">
        <v>27</v>
      </c>
      <c r="B33" s="16" t="s">
        <v>34</v>
      </c>
      <c r="C33" s="17" t="s">
        <v>24</v>
      </c>
      <c r="D33" s="16" t="s">
        <v>78</v>
      </c>
      <c r="E33" s="18" t="s">
        <v>26</v>
      </c>
      <c r="F33" s="19" t="s">
        <v>36</v>
      </c>
      <c r="G33" s="17" t="s">
        <v>47</v>
      </c>
      <c r="H33" s="20">
        <v>945.54</v>
      </c>
      <c r="I33" s="20">
        <f t="shared" si="1"/>
        <v>15128.64</v>
      </c>
      <c r="J33" s="20" t="s">
        <v>24</v>
      </c>
      <c r="K33" s="20">
        <v>918</v>
      </c>
      <c r="L33" s="20">
        <f t="shared" si="2"/>
        <v>14688</v>
      </c>
      <c r="M33" s="20" t="s">
        <v>24</v>
      </c>
      <c r="N33" s="20" t="s">
        <v>24</v>
      </c>
      <c r="O33" s="30">
        <v>900</v>
      </c>
      <c r="P33" s="20">
        <f t="shared" si="3"/>
        <v>14400</v>
      </c>
      <c r="Q33" s="19" t="s">
        <v>29</v>
      </c>
      <c r="R33" s="32"/>
    </row>
    <row r="34" ht="144" spans="1:18">
      <c r="A34" s="15">
        <v>28</v>
      </c>
      <c r="B34" s="16" t="s">
        <v>34</v>
      </c>
      <c r="C34" s="17" t="s">
        <v>24</v>
      </c>
      <c r="D34" s="16" t="s">
        <v>79</v>
      </c>
      <c r="E34" s="18" t="s">
        <v>26</v>
      </c>
      <c r="F34" s="19" t="s">
        <v>36</v>
      </c>
      <c r="G34" s="17" t="s">
        <v>77</v>
      </c>
      <c r="H34" s="20">
        <v>682.89</v>
      </c>
      <c r="I34" s="20">
        <f t="shared" si="1"/>
        <v>11609.13</v>
      </c>
      <c r="J34" s="20" t="s">
        <v>24</v>
      </c>
      <c r="K34" s="20">
        <v>663</v>
      </c>
      <c r="L34" s="20">
        <f t="shared" si="2"/>
        <v>11271</v>
      </c>
      <c r="M34" s="20" t="s">
        <v>24</v>
      </c>
      <c r="N34" s="20" t="s">
        <v>24</v>
      </c>
      <c r="O34" s="30">
        <v>650</v>
      </c>
      <c r="P34" s="20">
        <f t="shared" si="3"/>
        <v>11050</v>
      </c>
      <c r="Q34" s="19" t="s">
        <v>29</v>
      </c>
      <c r="R34" s="32"/>
    </row>
    <row r="35" ht="144" spans="1:18">
      <c r="A35" s="15">
        <v>29</v>
      </c>
      <c r="B35" s="16" t="s">
        <v>34</v>
      </c>
      <c r="C35" s="17" t="s">
        <v>24</v>
      </c>
      <c r="D35" s="16" t="s">
        <v>80</v>
      </c>
      <c r="E35" s="18" t="s">
        <v>26</v>
      </c>
      <c r="F35" s="19" t="s">
        <v>36</v>
      </c>
      <c r="G35" s="17" t="s">
        <v>67</v>
      </c>
      <c r="H35" s="20">
        <v>630.36</v>
      </c>
      <c r="I35" s="20">
        <f t="shared" si="1"/>
        <v>3782.16</v>
      </c>
      <c r="J35" s="20" t="s">
        <v>24</v>
      </c>
      <c r="K35" s="20">
        <v>612</v>
      </c>
      <c r="L35" s="20">
        <f t="shared" si="2"/>
        <v>3672</v>
      </c>
      <c r="M35" s="20" t="s">
        <v>24</v>
      </c>
      <c r="N35" s="20" t="s">
        <v>24</v>
      </c>
      <c r="O35" s="30">
        <v>600</v>
      </c>
      <c r="P35" s="20">
        <f t="shared" si="3"/>
        <v>3600</v>
      </c>
      <c r="Q35" s="19" t="s">
        <v>29</v>
      </c>
      <c r="R35" s="32"/>
    </row>
    <row r="36" ht="144" spans="1:18">
      <c r="A36" s="15">
        <v>30</v>
      </c>
      <c r="B36" s="16" t="s">
        <v>81</v>
      </c>
      <c r="C36" s="17" t="s">
        <v>24</v>
      </c>
      <c r="D36" s="16" t="s">
        <v>82</v>
      </c>
      <c r="E36" s="18" t="s">
        <v>26</v>
      </c>
      <c r="F36" s="19" t="s">
        <v>36</v>
      </c>
      <c r="G36" s="17" t="s">
        <v>58</v>
      </c>
      <c r="H36" s="20">
        <v>567.32</v>
      </c>
      <c r="I36" s="20">
        <f t="shared" si="1"/>
        <v>2836.6</v>
      </c>
      <c r="J36" s="20" t="s">
        <v>24</v>
      </c>
      <c r="K36" s="20">
        <v>550.8</v>
      </c>
      <c r="L36" s="20">
        <f t="shared" si="2"/>
        <v>2754</v>
      </c>
      <c r="M36" s="20" t="s">
        <v>24</v>
      </c>
      <c r="N36" s="20" t="s">
        <v>24</v>
      </c>
      <c r="O36" s="30">
        <v>540</v>
      </c>
      <c r="P36" s="20">
        <f t="shared" si="3"/>
        <v>2700</v>
      </c>
      <c r="Q36" s="19" t="s">
        <v>29</v>
      </c>
      <c r="R36" s="32"/>
    </row>
    <row r="37" ht="144" spans="1:18">
      <c r="A37" s="15">
        <v>31</v>
      </c>
      <c r="B37" s="16" t="s">
        <v>81</v>
      </c>
      <c r="C37" s="17" t="s">
        <v>24</v>
      </c>
      <c r="D37" s="16" t="s">
        <v>83</v>
      </c>
      <c r="E37" s="18" t="s">
        <v>26</v>
      </c>
      <c r="F37" s="19" t="s">
        <v>36</v>
      </c>
      <c r="G37" s="17" t="s">
        <v>84</v>
      </c>
      <c r="H37" s="20">
        <v>612.31</v>
      </c>
      <c r="I37" s="20">
        <f t="shared" si="1"/>
        <v>19593.92</v>
      </c>
      <c r="J37" s="20" t="s">
        <v>24</v>
      </c>
      <c r="K37" s="20">
        <v>591.6</v>
      </c>
      <c r="L37" s="20">
        <f t="shared" si="2"/>
        <v>18931.2</v>
      </c>
      <c r="M37" s="20" t="s">
        <v>24</v>
      </c>
      <c r="N37" s="20" t="s">
        <v>24</v>
      </c>
      <c r="O37" s="30">
        <v>580</v>
      </c>
      <c r="P37" s="20">
        <f t="shared" si="3"/>
        <v>18560</v>
      </c>
      <c r="Q37" s="19" t="s">
        <v>29</v>
      </c>
      <c r="R37" s="32"/>
    </row>
    <row r="38" ht="144" spans="1:18">
      <c r="A38" s="15">
        <v>32</v>
      </c>
      <c r="B38" s="16" t="s">
        <v>81</v>
      </c>
      <c r="C38" s="17" t="s">
        <v>24</v>
      </c>
      <c r="D38" s="16" t="s">
        <v>85</v>
      </c>
      <c r="E38" s="18" t="s">
        <v>26</v>
      </c>
      <c r="F38" s="19" t="s">
        <v>36</v>
      </c>
      <c r="G38" s="17" t="s">
        <v>86</v>
      </c>
      <c r="H38" s="20">
        <v>348.38</v>
      </c>
      <c r="I38" s="20">
        <f t="shared" si="1"/>
        <v>4877.32</v>
      </c>
      <c r="J38" s="20" t="s">
        <v>24</v>
      </c>
      <c r="K38" s="20">
        <v>336.6</v>
      </c>
      <c r="L38" s="20">
        <f t="shared" si="2"/>
        <v>4712.4</v>
      </c>
      <c r="M38" s="20" t="s">
        <v>24</v>
      </c>
      <c r="N38" s="20" t="s">
        <v>24</v>
      </c>
      <c r="O38" s="30">
        <v>330</v>
      </c>
      <c r="P38" s="20">
        <f t="shared" si="3"/>
        <v>4620</v>
      </c>
      <c r="Q38" s="19" t="s">
        <v>29</v>
      </c>
      <c r="R38" s="32"/>
    </row>
    <row r="39" ht="144" spans="1:18">
      <c r="A39" s="15">
        <v>33</v>
      </c>
      <c r="B39" s="16" t="s">
        <v>34</v>
      </c>
      <c r="C39" s="17" t="s">
        <v>24</v>
      </c>
      <c r="D39" s="16" t="s">
        <v>87</v>
      </c>
      <c r="E39" s="18" t="s">
        <v>26</v>
      </c>
      <c r="F39" s="19" t="s">
        <v>36</v>
      </c>
      <c r="G39" s="17" t="s">
        <v>88</v>
      </c>
      <c r="H39" s="20">
        <v>844.56</v>
      </c>
      <c r="I39" s="20">
        <f t="shared" si="1"/>
        <v>35471.52</v>
      </c>
      <c r="J39" s="20" t="s">
        <v>24</v>
      </c>
      <c r="K39" s="20">
        <v>816</v>
      </c>
      <c r="L39" s="20">
        <f t="shared" si="2"/>
        <v>34272</v>
      </c>
      <c r="M39" s="20" t="s">
        <v>24</v>
      </c>
      <c r="N39" s="20" t="s">
        <v>24</v>
      </c>
      <c r="O39" s="30">
        <v>800</v>
      </c>
      <c r="P39" s="20">
        <f t="shared" si="3"/>
        <v>33600</v>
      </c>
      <c r="Q39" s="20"/>
      <c r="R39" s="32"/>
    </row>
    <row r="40" ht="156" spans="1:18">
      <c r="A40" s="15">
        <v>34</v>
      </c>
      <c r="B40" s="16" t="s">
        <v>34</v>
      </c>
      <c r="C40" s="17" t="s">
        <v>24</v>
      </c>
      <c r="D40" s="16" t="s">
        <v>89</v>
      </c>
      <c r="E40" s="18" t="s">
        <v>26</v>
      </c>
      <c r="F40" s="19" t="s">
        <v>36</v>
      </c>
      <c r="G40" s="17" t="s">
        <v>90</v>
      </c>
      <c r="H40" s="20">
        <v>844.56</v>
      </c>
      <c r="I40" s="20">
        <f t="shared" ref="I40:I63" si="4">ROUND(G40*H40,2)</f>
        <v>10979.28</v>
      </c>
      <c r="J40" s="20" t="s">
        <v>24</v>
      </c>
      <c r="K40" s="20">
        <v>816</v>
      </c>
      <c r="L40" s="20">
        <f t="shared" ref="L40:L63" si="5">ROUND(G40*K40,2)</f>
        <v>10608</v>
      </c>
      <c r="M40" s="20" t="s">
        <v>24</v>
      </c>
      <c r="N40" s="20" t="s">
        <v>24</v>
      </c>
      <c r="O40" s="30">
        <v>800</v>
      </c>
      <c r="P40" s="20">
        <f t="shared" ref="P40:P47" si="6">ROUND(O40*G40,2)</f>
        <v>10400</v>
      </c>
      <c r="Q40" s="19" t="s">
        <v>29</v>
      </c>
      <c r="R40" s="32"/>
    </row>
    <row r="41" ht="144" spans="1:18">
      <c r="A41" s="15">
        <v>35</v>
      </c>
      <c r="B41" s="16" t="s">
        <v>34</v>
      </c>
      <c r="C41" s="17" t="s">
        <v>24</v>
      </c>
      <c r="D41" s="16" t="s">
        <v>91</v>
      </c>
      <c r="E41" s="18" t="s">
        <v>26</v>
      </c>
      <c r="F41" s="19" t="s">
        <v>36</v>
      </c>
      <c r="G41" s="17" t="s">
        <v>92</v>
      </c>
      <c r="H41" s="20">
        <v>591.19</v>
      </c>
      <c r="I41" s="20">
        <f t="shared" si="4"/>
        <v>2364.76</v>
      </c>
      <c r="J41" s="20" t="s">
        <v>24</v>
      </c>
      <c r="K41" s="20">
        <v>571.2</v>
      </c>
      <c r="L41" s="20">
        <f t="shared" si="5"/>
        <v>2284.8</v>
      </c>
      <c r="M41" s="20" t="s">
        <v>24</v>
      </c>
      <c r="N41" s="20" t="s">
        <v>24</v>
      </c>
      <c r="O41" s="30">
        <v>560</v>
      </c>
      <c r="P41" s="20">
        <f t="shared" si="6"/>
        <v>2240</v>
      </c>
      <c r="Q41" s="19" t="s">
        <v>29</v>
      </c>
      <c r="R41" s="32"/>
    </row>
    <row r="42" ht="144" spans="1:18">
      <c r="A42" s="15">
        <v>36</v>
      </c>
      <c r="B42" s="16" t="s">
        <v>34</v>
      </c>
      <c r="C42" s="17" t="s">
        <v>24</v>
      </c>
      <c r="D42" s="16" t="s">
        <v>93</v>
      </c>
      <c r="E42" s="18" t="s">
        <v>26</v>
      </c>
      <c r="F42" s="19" t="s">
        <v>36</v>
      </c>
      <c r="G42" s="17" t="s">
        <v>67</v>
      </c>
      <c r="H42" s="20">
        <v>939.57</v>
      </c>
      <c r="I42" s="20">
        <f t="shared" si="4"/>
        <v>5637.42</v>
      </c>
      <c r="J42" s="20" t="s">
        <v>24</v>
      </c>
      <c r="K42" s="20">
        <v>907.8</v>
      </c>
      <c r="L42" s="20">
        <f t="shared" si="5"/>
        <v>5446.8</v>
      </c>
      <c r="M42" s="20" t="s">
        <v>24</v>
      </c>
      <c r="N42" s="20" t="s">
        <v>24</v>
      </c>
      <c r="O42" s="30">
        <v>890</v>
      </c>
      <c r="P42" s="20">
        <f t="shared" si="6"/>
        <v>5340</v>
      </c>
      <c r="Q42" s="20" t="s">
        <v>94</v>
      </c>
      <c r="R42" s="32"/>
    </row>
    <row r="43" ht="144" spans="1:18">
      <c r="A43" s="15">
        <v>37</v>
      </c>
      <c r="B43" s="16" t="s">
        <v>34</v>
      </c>
      <c r="C43" s="17" t="s">
        <v>24</v>
      </c>
      <c r="D43" s="16" t="s">
        <v>95</v>
      </c>
      <c r="E43" s="18" t="s">
        <v>26</v>
      </c>
      <c r="F43" s="19" t="s">
        <v>36</v>
      </c>
      <c r="G43" s="17" t="s">
        <v>92</v>
      </c>
      <c r="H43" s="20">
        <v>679.48</v>
      </c>
      <c r="I43" s="20">
        <f t="shared" si="4"/>
        <v>2717.92</v>
      </c>
      <c r="J43" s="20" t="s">
        <v>24</v>
      </c>
      <c r="K43" s="20">
        <v>656.5</v>
      </c>
      <c r="L43" s="20">
        <f t="shared" si="5"/>
        <v>2626</v>
      </c>
      <c r="M43" s="20" t="s">
        <v>24</v>
      </c>
      <c r="N43" s="20" t="s">
        <v>24</v>
      </c>
      <c r="O43" s="30">
        <v>650</v>
      </c>
      <c r="P43" s="20">
        <f t="shared" si="6"/>
        <v>2600</v>
      </c>
      <c r="Q43" s="20" t="s">
        <v>94</v>
      </c>
      <c r="R43" s="32"/>
    </row>
    <row r="44" ht="144" spans="1:18">
      <c r="A44" s="15">
        <v>38</v>
      </c>
      <c r="B44" s="16" t="s">
        <v>34</v>
      </c>
      <c r="C44" s="17" t="s">
        <v>24</v>
      </c>
      <c r="D44" s="16" t="s">
        <v>96</v>
      </c>
      <c r="E44" s="18" t="s">
        <v>26</v>
      </c>
      <c r="F44" s="19" t="s">
        <v>36</v>
      </c>
      <c r="G44" s="17" t="s">
        <v>97</v>
      </c>
      <c r="H44" s="20">
        <v>480.86</v>
      </c>
      <c r="I44" s="20">
        <f t="shared" si="4"/>
        <v>13944.94</v>
      </c>
      <c r="J44" s="20" t="s">
        <v>24</v>
      </c>
      <c r="K44" s="20">
        <v>464.6</v>
      </c>
      <c r="L44" s="20">
        <f t="shared" si="5"/>
        <v>13473.4</v>
      </c>
      <c r="M44" s="20" t="s">
        <v>24</v>
      </c>
      <c r="N44" s="20" t="s">
        <v>24</v>
      </c>
      <c r="O44" s="30">
        <v>460</v>
      </c>
      <c r="P44" s="20">
        <f t="shared" si="6"/>
        <v>13340</v>
      </c>
      <c r="Q44" s="20" t="s">
        <v>94</v>
      </c>
      <c r="R44" s="32"/>
    </row>
    <row r="45" ht="144" spans="1:18">
      <c r="A45" s="15">
        <v>39</v>
      </c>
      <c r="B45" s="16" t="s">
        <v>34</v>
      </c>
      <c r="C45" s="17" t="s">
        <v>24</v>
      </c>
      <c r="D45" s="16" t="s">
        <v>98</v>
      </c>
      <c r="E45" s="18" t="s">
        <v>26</v>
      </c>
      <c r="F45" s="19" t="s">
        <v>36</v>
      </c>
      <c r="G45" s="17" t="s">
        <v>99</v>
      </c>
      <c r="H45" s="20">
        <v>83.63</v>
      </c>
      <c r="I45" s="20">
        <f t="shared" si="4"/>
        <v>919.93</v>
      </c>
      <c r="J45" s="20" t="s">
        <v>24</v>
      </c>
      <c r="K45" s="20">
        <v>80.8</v>
      </c>
      <c r="L45" s="20">
        <f t="shared" si="5"/>
        <v>888.8</v>
      </c>
      <c r="M45" s="20" t="s">
        <v>24</v>
      </c>
      <c r="N45" s="20" t="s">
        <v>24</v>
      </c>
      <c r="O45" s="30">
        <v>80</v>
      </c>
      <c r="P45" s="20">
        <f t="shared" si="6"/>
        <v>880</v>
      </c>
      <c r="Q45" s="20" t="s">
        <v>94</v>
      </c>
      <c r="R45" s="32"/>
    </row>
    <row r="46" ht="144" spans="1:18">
      <c r="A46" s="15">
        <v>40</v>
      </c>
      <c r="B46" s="16" t="s">
        <v>34</v>
      </c>
      <c r="C46" s="17" t="s">
        <v>24</v>
      </c>
      <c r="D46" s="16" t="s">
        <v>100</v>
      </c>
      <c r="E46" s="18" t="s">
        <v>26</v>
      </c>
      <c r="F46" s="19" t="s">
        <v>36</v>
      </c>
      <c r="G46" s="17" t="s">
        <v>56</v>
      </c>
      <c r="H46" s="20">
        <v>679.48</v>
      </c>
      <c r="I46" s="20">
        <f t="shared" si="4"/>
        <v>6115.32</v>
      </c>
      <c r="J46" s="20" t="s">
        <v>24</v>
      </c>
      <c r="K46" s="20">
        <v>656.5</v>
      </c>
      <c r="L46" s="20">
        <f t="shared" si="5"/>
        <v>5908.5</v>
      </c>
      <c r="M46" s="20" t="s">
        <v>24</v>
      </c>
      <c r="N46" s="20" t="s">
        <v>24</v>
      </c>
      <c r="O46" s="30">
        <v>650</v>
      </c>
      <c r="P46" s="20">
        <f t="shared" si="6"/>
        <v>5850</v>
      </c>
      <c r="Q46" s="20" t="s">
        <v>94</v>
      </c>
      <c r="R46" s="32"/>
    </row>
    <row r="47" ht="144" spans="1:18">
      <c r="A47" s="15">
        <v>41</v>
      </c>
      <c r="B47" s="16" t="s">
        <v>81</v>
      </c>
      <c r="C47" s="17" t="s">
        <v>24</v>
      </c>
      <c r="D47" s="16" t="s">
        <v>101</v>
      </c>
      <c r="E47" s="18" t="s">
        <v>26</v>
      </c>
      <c r="F47" s="19" t="s">
        <v>36</v>
      </c>
      <c r="G47" s="17" t="s">
        <v>56</v>
      </c>
      <c r="H47" s="20">
        <v>313.61</v>
      </c>
      <c r="I47" s="20">
        <f t="shared" si="4"/>
        <v>2822.49</v>
      </c>
      <c r="J47" s="20" t="s">
        <v>24</v>
      </c>
      <c r="K47" s="20">
        <v>303</v>
      </c>
      <c r="L47" s="20">
        <f t="shared" si="5"/>
        <v>2727</v>
      </c>
      <c r="M47" s="20" t="s">
        <v>24</v>
      </c>
      <c r="N47" s="20" t="s">
        <v>24</v>
      </c>
      <c r="O47" s="30">
        <v>300</v>
      </c>
      <c r="P47" s="20">
        <f t="shared" si="6"/>
        <v>2700</v>
      </c>
      <c r="Q47" s="20" t="s">
        <v>94</v>
      </c>
      <c r="R47" s="32"/>
    </row>
    <row r="48" ht="144" spans="1:18">
      <c r="A48" s="15">
        <v>42</v>
      </c>
      <c r="B48" s="16" t="s">
        <v>34</v>
      </c>
      <c r="C48" s="17" t="s">
        <v>24</v>
      </c>
      <c r="D48" s="16" t="s">
        <v>102</v>
      </c>
      <c r="E48" s="18" t="s">
        <v>26</v>
      </c>
      <c r="F48" s="19" t="s">
        <v>36</v>
      </c>
      <c r="G48" s="17" t="s">
        <v>103</v>
      </c>
      <c r="H48" s="20">
        <v>679.48</v>
      </c>
      <c r="I48" s="20">
        <f t="shared" si="4"/>
        <v>44166.2</v>
      </c>
      <c r="J48" s="20" t="s">
        <v>24</v>
      </c>
      <c r="K48" s="20">
        <v>656.5</v>
      </c>
      <c r="L48" s="20">
        <f t="shared" si="5"/>
        <v>42672.5</v>
      </c>
      <c r="M48" s="20" t="s">
        <v>24</v>
      </c>
      <c r="N48" s="20" t="s">
        <v>24</v>
      </c>
      <c r="O48" s="30">
        <v>650</v>
      </c>
      <c r="P48" s="20">
        <f t="shared" ref="P48:P67" si="7">ROUND(O48*G48,2)</f>
        <v>42250</v>
      </c>
      <c r="Q48" s="20" t="s">
        <v>94</v>
      </c>
      <c r="R48" s="32"/>
    </row>
    <row r="49" ht="144" spans="1:18">
      <c r="A49" s="15">
        <v>43</v>
      </c>
      <c r="B49" s="16" t="s">
        <v>34</v>
      </c>
      <c r="C49" s="17" t="s">
        <v>24</v>
      </c>
      <c r="D49" s="16" t="s">
        <v>104</v>
      </c>
      <c r="E49" s="18" t="s">
        <v>26</v>
      </c>
      <c r="F49" s="19" t="s">
        <v>36</v>
      </c>
      <c r="G49" s="17" t="s">
        <v>105</v>
      </c>
      <c r="H49" s="20">
        <v>365.87</v>
      </c>
      <c r="I49" s="20">
        <f t="shared" si="4"/>
        <v>13171.32</v>
      </c>
      <c r="J49" s="20" t="s">
        <v>24</v>
      </c>
      <c r="K49" s="20">
        <v>353.5</v>
      </c>
      <c r="L49" s="20">
        <f t="shared" si="5"/>
        <v>12726</v>
      </c>
      <c r="M49" s="20" t="s">
        <v>24</v>
      </c>
      <c r="N49" s="20" t="s">
        <v>24</v>
      </c>
      <c r="O49" s="30">
        <v>350</v>
      </c>
      <c r="P49" s="20">
        <f t="shared" si="7"/>
        <v>12600</v>
      </c>
      <c r="Q49" s="19" t="s">
        <v>29</v>
      </c>
      <c r="R49" s="32"/>
    </row>
    <row r="50" ht="144" spans="1:18">
      <c r="A50" s="15">
        <v>44</v>
      </c>
      <c r="B50" s="16" t="s">
        <v>34</v>
      </c>
      <c r="C50" s="17" t="s">
        <v>24</v>
      </c>
      <c r="D50" s="16" t="s">
        <v>106</v>
      </c>
      <c r="E50" s="18" t="s">
        <v>26</v>
      </c>
      <c r="F50" s="17" t="s">
        <v>36</v>
      </c>
      <c r="G50" s="17" t="s">
        <v>77</v>
      </c>
      <c r="H50" s="20">
        <v>784.01</v>
      </c>
      <c r="I50" s="20">
        <f t="shared" si="4"/>
        <v>13328.17</v>
      </c>
      <c r="J50" s="20" t="s">
        <v>24</v>
      </c>
      <c r="K50" s="20">
        <v>757.5</v>
      </c>
      <c r="L50" s="20">
        <f t="shared" si="5"/>
        <v>12877.5</v>
      </c>
      <c r="M50" s="20" t="s">
        <v>24</v>
      </c>
      <c r="N50" s="20" t="s">
        <v>24</v>
      </c>
      <c r="O50" s="30">
        <v>750</v>
      </c>
      <c r="P50" s="20">
        <f t="shared" si="7"/>
        <v>12750</v>
      </c>
      <c r="Q50" s="19" t="s">
        <v>29</v>
      </c>
      <c r="R50" s="32"/>
    </row>
    <row r="51" ht="144" spans="1:18">
      <c r="A51" s="15">
        <v>45</v>
      </c>
      <c r="B51" s="16" t="s">
        <v>34</v>
      </c>
      <c r="C51" s="17" t="s">
        <v>24</v>
      </c>
      <c r="D51" s="16" t="s">
        <v>107</v>
      </c>
      <c r="E51" s="18" t="s">
        <v>26</v>
      </c>
      <c r="F51" s="17" t="s">
        <v>36</v>
      </c>
      <c r="G51" s="17" t="s">
        <v>67</v>
      </c>
      <c r="H51" s="20">
        <v>700.38</v>
      </c>
      <c r="I51" s="20">
        <f t="shared" si="4"/>
        <v>4202.28</v>
      </c>
      <c r="J51" s="20" t="s">
        <v>24</v>
      </c>
      <c r="K51" s="20">
        <v>676.7</v>
      </c>
      <c r="L51" s="20">
        <f t="shared" si="5"/>
        <v>4060.2</v>
      </c>
      <c r="M51" s="20" t="s">
        <v>24</v>
      </c>
      <c r="N51" s="20" t="s">
        <v>24</v>
      </c>
      <c r="O51" s="30">
        <v>670</v>
      </c>
      <c r="P51" s="20">
        <f t="shared" si="7"/>
        <v>4020</v>
      </c>
      <c r="Q51" s="19" t="s">
        <v>29</v>
      </c>
      <c r="R51" s="32"/>
    </row>
    <row r="52" ht="132" spans="1:18">
      <c r="A52" s="15">
        <v>46</v>
      </c>
      <c r="B52" s="16" t="s">
        <v>34</v>
      </c>
      <c r="C52" s="17" t="s">
        <v>24</v>
      </c>
      <c r="D52" s="16" t="s">
        <v>108</v>
      </c>
      <c r="E52" s="18" t="s">
        <v>26</v>
      </c>
      <c r="F52" s="17" t="s">
        <v>36</v>
      </c>
      <c r="G52" s="17" t="s">
        <v>109</v>
      </c>
      <c r="H52" s="20">
        <v>731.75</v>
      </c>
      <c r="I52" s="20">
        <f t="shared" si="4"/>
        <v>13903.25</v>
      </c>
      <c r="J52" s="20" t="s">
        <v>24</v>
      </c>
      <c r="K52" s="20">
        <v>707</v>
      </c>
      <c r="L52" s="20">
        <f t="shared" si="5"/>
        <v>13433</v>
      </c>
      <c r="M52" s="20" t="s">
        <v>24</v>
      </c>
      <c r="N52" s="20" t="s">
        <v>24</v>
      </c>
      <c r="O52" s="30">
        <v>700</v>
      </c>
      <c r="P52" s="20">
        <f t="shared" si="7"/>
        <v>13300</v>
      </c>
      <c r="Q52" s="19" t="s">
        <v>29</v>
      </c>
      <c r="R52" s="32"/>
    </row>
    <row r="53" ht="144" spans="1:18">
      <c r="A53" s="15">
        <v>47</v>
      </c>
      <c r="B53" s="16" t="s">
        <v>34</v>
      </c>
      <c r="C53" s="17" t="s">
        <v>24</v>
      </c>
      <c r="D53" s="16" t="s">
        <v>110</v>
      </c>
      <c r="E53" s="18" t="s">
        <v>26</v>
      </c>
      <c r="F53" s="17" t="s">
        <v>36</v>
      </c>
      <c r="G53" s="17" t="s">
        <v>111</v>
      </c>
      <c r="H53" s="20">
        <v>993.08</v>
      </c>
      <c r="I53" s="20">
        <f t="shared" si="4"/>
        <v>23833.92</v>
      </c>
      <c r="J53" s="20" t="s">
        <v>24</v>
      </c>
      <c r="K53" s="20">
        <v>959.5</v>
      </c>
      <c r="L53" s="20">
        <f t="shared" si="5"/>
        <v>23028</v>
      </c>
      <c r="M53" s="20" t="s">
        <v>24</v>
      </c>
      <c r="N53" s="20" t="s">
        <v>24</v>
      </c>
      <c r="O53" s="30">
        <v>950</v>
      </c>
      <c r="P53" s="20">
        <f t="shared" si="7"/>
        <v>22800</v>
      </c>
      <c r="Q53" s="19" t="s">
        <v>29</v>
      </c>
      <c r="R53" s="32"/>
    </row>
    <row r="54" ht="156" spans="1:18">
      <c r="A54" s="15">
        <v>48</v>
      </c>
      <c r="B54" s="16" t="s">
        <v>34</v>
      </c>
      <c r="C54" s="17" t="s">
        <v>24</v>
      </c>
      <c r="D54" s="16" t="s">
        <v>112</v>
      </c>
      <c r="E54" s="18" t="s">
        <v>26</v>
      </c>
      <c r="F54" s="17" t="s">
        <v>36</v>
      </c>
      <c r="G54" s="17" t="s">
        <v>64</v>
      </c>
      <c r="H54" s="20">
        <v>736.69</v>
      </c>
      <c r="I54" s="20">
        <f t="shared" si="4"/>
        <v>7366.9</v>
      </c>
      <c r="J54" s="20" t="s">
        <v>24</v>
      </c>
      <c r="K54" s="20">
        <v>707</v>
      </c>
      <c r="L54" s="20">
        <f t="shared" si="5"/>
        <v>7070</v>
      </c>
      <c r="M54" s="20" t="s">
        <v>24</v>
      </c>
      <c r="N54" s="20" t="s">
        <v>24</v>
      </c>
      <c r="O54" s="30">
        <v>700</v>
      </c>
      <c r="P54" s="20">
        <f t="shared" si="7"/>
        <v>7000</v>
      </c>
      <c r="Q54" s="19" t="s">
        <v>29</v>
      </c>
      <c r="R54" s="32"/>
    </row>
    <row r="55" ht="144" spans="1:18">
      <c r="A55" s="15">
        <v>49</v>
      </c>
      <c r="B55" s="16" t="s">
        <v>34</v>
      </c>
      <c r="C55" s="17" t="s">
        <v>24</v>
      </c>
      <c r="D55" s="16" t="s">
        <v>113</v>
      </c>
      <c r="E55" s="18" t="s">
        <v>26</v>
      </c>
      <c r="F55" s="17" t="s">
        <v>36</v>
      </c>
      <c r="G55" s="17" t="s">
        <v>92</v>
      </c>
      <c r="H55" s="20">
        <v>1368.15</v>
      </c>
      <c r="I55" s="20">
        <f t="shared" si="4"/>
        <v>5472.6</v>
      </c>
      <c r="J55" s="20" t="s">
        <v>24</v>
      </c>
      <c r="K55" s="20">
        <v>1313</v>
      </c>
      <c r="L55" s="20">
        <f t="shared" si="5"/>
        <v>5252</v>
      </c>
      <c r="M55" s="20" t="s">
        <v>24</v>
      </c>
      <c r="N55" s="20" t="s">
        <v>24</v>
      </c>
      <c r="O55" s="30">
        <v>1300</v>
      </c>
      <c r="P55" s="20">
        <f t="shared" si="7"/>
        <v>5200</v>
      </c>
      <c r="Q55" s="19" t="s">
        <v>29</v>
      </c>
      <c r="R55" s="32"/>
    </row>
    <row r="56" ht="144" spans="1:18">
      <c r="A56" s="15">
        <v>50</v>
      </c>
      <c r="B56" s="16" t="s">
        <v>34</v>
      </c>
      <c r="C56" s="17" t="s">
        <v>24</v>
      </c>
      <c r="D56" s="16" t="s">
        <v>114</v>
      </c>
      <c r="E56" s="18" t="s">
        <v>26</v>
      </c>
      <c r="F56" s="17" t="s">
        <v>36</v>
      </c>
      <c r="G56" s="17" t="s">
        <v>56</v>
      </c>
      <c r="H56" s="20">
        <v>841.94</v>
      </c>
      <c r="I56" s="20">
        <f t="shared" si="4"/>
        <v>7577.46</v>
      </c>
      <c r="J56" s="20" t="s">
        <v>24</v>
      </c>
      <c r="K56" s="20">
        <v>808</v>
      </c>
      <c r="L56" s="20">
        <f t="shared" si="5"/>
        <v>7272</v>
      </c>
      <c r="M56" s="20" t="s">
        <v>24</v>
      </c>
      <c r="N56" s="20" t="s">
        <v>24</v>
      </c>
      <c r="O56" s="30">
        <v>800</v>
      </c>
      <c r="P56" s="20">
        <f t="shared" si="7"/>
        <v>7200</v>
      </c>
      <c r="Q56" s="19" t="s">
        <v>29</v>
      </c>
      <c r="R56" s="32"/>
    </row>
    <row r="57" ht="144" spans="1:18">
      <c r="A57" s="15">
        <v>51</v>
      </c>
      <c r="B57" s="16" t="s">
        <v>34</v>
      </c>
      <c r="C57" s="17" t="s">
        <v>24</v>
      </c>
      <c r="D57" s="16" t="s">
        <v>115</v>
      </c>
      <c r="E57" s="18" t="s">
        <v>26</v>
      </c>
      <c r="F57" s="17" t="s">
        <v>36</v>
      </c>
      <c r="G57" s="17" t="s">
        <v>45</v>
      </c>
      <c r="H57" s="20">
        <v>736.69</v>
      </c>
      <c r="I57" s="20">
        <f t="shared" si="4"/>
        <v>8840.28</v>
      </c>
      <c r="J57" s="20" t="s">
        <v>24</v>
      </c>
      <c r="K57" s="20">
        <v>707</v>
      </c>
      <c r="L57" s="20">
        <f t="shared" si="5"/>
        <v>8484</v>
      </c>
      <c r="M57" s="20" t="s">
        <v>24</v>
      </c>
      <c r="N57" s="20" t="s">
        <v>24</v>
      </c>
      <c r="O57" s="30">
        <v>700</v>
      </c>
      <c r="P57" s="20">
        <f t="shared" si="7"/>
        <v>8400</v>
      </c>
      <c r="Q57" s="19" t="s">
        <v>29</v>
      </c>
      <c r="R57" s="32"/>
    </row>
    <row r="58" ht="132" spans="1:18">
      <c r="A58" s="15">
        <v>52</v>
      </c>
      <c r="B58" s="16" t="s">
        <v>34</v>
      </c>
      <c r="C58" s="17" t="s">
        <v>24</v>
      </c>
      <c r="D58" s="16" t="s">
        <v>116</v>
      </c>
      <c r="E58" s="18" t="s">
        <v>26</v>
      </c>
      <c r="F58" s="17" t="s">
        <v>36</v>
      </c>
      <c r="G58" s="17" t="s">
        <v>117</v>
      </c>
      <c r="H58" s="20">
        <v>473.59</v>
      </c>
      <c r="I58" s="20">
        <f t="shared" si="4"/>
        <v>9471.8</v>
      </c>
      <c r="J58" s="20" t="s">
        <v>24</v>
      </c>
      <c r="K58" s="20">
        <v>454.5</v>
      </c>
      <c r="L58" s="20">
        <f t="shared" si="5"/>
        <v>9090</v>
      </c>
      <c r="M58" s="20" t="s">
        <v>24</v>
      </c>
      <c r="N58" s="20" t="s">
        <v>24</v>
      </c>
      <c r="O58" s="30">
        <v>450</v>
      </c>
      <c r="P58" s="20">
        <f t="shared" si="7"/>
        <v>9000</v>
      </c>
      <c r="Q58" s="19" t="s">
        <v>29</v>
      </c>
      <c r="R58" s="32"/>
    </row>
    <row r="59" ht="96" spans="1:18">
      <c r="A59" s="15">
        <v>53</v>
      </c>
      <c r="B59" s="16" t="s">
        <v>81</v>
      </c>
      <c r="C59" s="17" t="s">
        <v>24</v>
      </c>
      <c r="D59" s="16" t="s">
        <v>118</v>
      </c>
      <c r="E59" s="18" t="s">
        <v>26</v>
      </c>
      <c r="F59" s="17" t="s">
        <v>36</v>
      </c>
      <c r="G59" s="17" t="s">
        <v>119</v>
      </c>
      <c r="H59" s="20">
        <v>315.73</v>
      </c>
      <c r="I59" s="20">
        <f t="shared" si="4"/>
        <v>15470.77</v>
      </c>
      <c r="J59" s="20" t="s">
        <v>24</v>
      </c>
      <c r="K59" s="20">
        <v>303</v>
      </c>
      <c r="L59" s="20">
        <f t="shared" si="5"/>
        <v>14847</v>
      </c>
      <c r="M59" s="20" t="s">
        <v>24</v>
      </c>
      <c r="N59" s="20" t="s">
        <v>24</v>
      </c>
      <c r="O59" s="30">
        <v>300</v>
      </c>
      <c r="P59" s="20">
        <f t="shared" si="7"/>
        <v>14700</v>
      </c>
      <c r="Q59" s="19" t="s">
        <v>29</v>
      </c>
      <c r="R59" s="32"/>
    </row>
    <row r="60" ht="96" spans="1:18">
      <c r="A60" s="15">
        <v>54</v>
      </c>
      <c r="B60" s="16" t="s">
        <v>81</v>
      </c>
      <c r="C60" s="17" t="s">
        <v>24</v>
      </c>
      <c r="D60" s="16" t="s">
        <v>120</v>
      </c>
      <c r="E60" s="18" t="s">
        <v>26</v>
      </c>
      <c r="F60" s="17" t="s">
        <v>36</v>
      </c>
      <c r="G60" s="17" t="s">
        <v>121</v>
      </c>
      <c r="H60" s="20">
        <v>189.44</v>
      </c>
      <c r="I60" s="20">
        <f t="shared" si="4"/>
        <v>3978.24</v>
      </c>
      <c r="J60" s="20" t="s">
        <v>24</v>
      </c>
      <c r="K60" s="20">
        <v>181.8</v>
      </c>
      <c r="L60" s="20">
        <f t="shared" si="5"/>
        <v>3817.8</v>
      </c>
      <c r="M60" s="20" t="s">
        <v>24</v>
      </c>
      <c r="N60" s="20" t="s">
        <v>24</v>
      </c>
      <c r="O60" s="30">
        <v>180</v>
      </c>
      <c r="P60" s="20">
        <f t="shared" si="7"/>
        <v>3780</v>
      </c>
      <c r="Q60" s="19" t="s">
        <v>29</v>
      </c>
      <c r="R60" s="32"/>
    </row>
    <row r="61" ht="96" spans="1:18">
      <c r="A61" s="15">
        <v>55</v>
      </c>
      <c r="B61" s="16" t="s">
        <v>81</v>
      </c>
      <c r="C61" s="17" t="s">
        <v>24</v>
      </c>
      <c r="D61" s="16" t="s">
        <v>122</v>
      </c>
      <c r="E61" s="18" t="s">
        <v>26</v>
      </c>
      <c r="F61" s="17" t="s">
        <v>36</v>
      </c>
      <c r="G61" s="17" t="s">
        <v>52</v>
      </c>
      <c r="H61" s="20">
        <v>157.86</v>
      </c>
      <c r="I61" s="20">
        <f t="shared" si="4"/>
        <v>1262.88</v>
      </c>
      <c r="J61" s="20" t="s">
        <v>24</v>
      </c>
      <c r="K61" s="20">
        <v>151.5</v>
      </c>
      <c r="L61" s="20">
        <f t="shared" si="5"/>
        <v>1212</v>
      </c>
      <c r="M61" s="20" t="s">
        <v>24</v>
      </c>
      <c r="N61" s="20" t="s">
        <v>24</v>
      </c>
      <c r="O61" s="30">
        <v>150</v>
      </c>
      <c r="P61" s="20">
        <f t="shared" si="7"/>
        <v>1200</v>
      </c>
      <c r="Q61" s="19" t="s">
        <v>29</v>
      </c>
      <c r="R61" s="32"/>
    </row>
    <row r="62" ht="36" spans="1:18">
      <c r="A62" s="15">
        <v>56</v>
      </c>
      <c r="B62" s="21" t="s">
        <v>123</v>
      </c>
      <c r="C62" s="17" t="s">
        <v>24</v>
      </c>
      <c r="D62" s="16" t="s">
        <v>124</v>
      </c>
      <c r="E62" s="18" t="s">
        <v>26</v>
      </c>
      <c r="F62" s="17" t="s">
        <v>27</v>
      </c>
      <c r="G62" s="17" t="s">
        <v>28</v>
      </c>
      <c r="H62" s="20">
        <v>21.05</v>
      </c>
      <c r="I62" s="20">
        <f t="shared" si="4"/>
        <v>74938</v>
      </c>
      <c r="J62" s="20" t="s">
        <v>24</v>
      </c>
      <c r="K62" s="20">
        <v>20.2</v>
      </c>
      <c r="L62" s="20">
        <f t="shared" si="5"/>
        <v>71912</v>
      </c>
      <c r="M62" s="20" t="s">
        <v>24</v>
      </c>
      <c r="N62" s="20" t="s">
        <v>24</v>
      </c>
      <c r="O62" s="30">
        <v>20</v>
      </c>
      <c r="P62" s="20">
        <f t="shared" si="7"/>
        <v>71200</v>
      </c>
      <c r="Q62" s="19" t="s">
        <v>29</v>
      </c>
      <c r="R62" s="32"/>
    </row>
    <row r="63" ht="14" spans="1:18">
      <c r="A63" s="15">
        <v>57</v>
      </c>
      <c r="B63" s="17" t="s">
        <v>125</v>
      </c>
      <c r="C63" s="19"/>
      <c r="D63" s="17"/>
      <c r="E63" s="19"/>
      <c r="F63" s="17" t="s">
        <v>126</v>
      </c>
      <c r="G63" s="17">
        <v>1</v>
      </c>
      <c r="H63" s="20">
        <v>52000</v>
      </c>
      <c r="I63" s="20">
        <f t="shared" si="4"/>
        <v>52000</v>
      </c>
      <c r="J63" s="20" t="s">
        <v>24</v>
      </c>
      <c r="K63" s="20">
        <v>50500</v>
      </c>
      <c r="L63" s="20">
        <f t="shared" si="5"/>
        <v>50500</v>
      </c>
      <c r="M63" s="20"/>
      <c r="N63" s="20"/>
      <c r="O63" s="21">
        <v>50000</v>
      </c>
      <c r="P63" s="20">
        <f t="shared" si="7"/>
        <v>50000</v>
      </c>
      <c r="Q63" s="19"/>
      <c r="R63" s="32"/>
    </row>
    <row r="64" ht="14" spans="1:18">
      <c r="A64" s="22" t="s">
        <v>21</v>
      </c>
      <c r="B64" s="23"/>
      <c r="C64" s="23"/>
      <c r="D64" s="23"/>
      <c r="E64" s="24"/>
      <c r="F64" s="25" t="s">
        <v>127</v>
      </c>
      <c r="G64" s="20" t="s">
        <v>24</v>
      </c>
      <c r="H64" s="20" t="s">
        <v>24</v>
      </c>
      <c r="I64" s="20">
        <f>SUM(I7:I63)</f>
        <v>1220369.74</v>
      </c>
      <c r="J64" s="20" t="s">
        <v>24</v>
      </c>
      <c r="K64" s="20" t="s">
        <v>24</v>
      </c>
      <c r="L64" s="20">
        <f>SUM(L7:L63)</f>
        <v>1181094.94</v>
      </c>
      <c r="M64" s="20" t="s">
        <v>24</v>
      </c>
      <c r="N64" s="20" t="s">
        <v>24</v>
      </c>
      <c r="O64" s="20" t="s">
        <v>24</v>
      </c>
      <c r="P64" s="20">
        <f>SUM(P7:P63)</f>
        <v>1166378.75</v>
      </c>
      <c r="Q64" s="20" t="s">
        <v>24</v>
      </c>
      <c r="R64" s="32"/>
    </row>
    <row r="65" ht="14" spans="1:18">
      <c r="A65" s="33" t="s">
        <v>128</v>
      </c>
      <c r="B65" s="34"/>
      <c r="C65" s="34"/>
      <c r="D65" s="34"/>
      <c r="E65" s="35"/>
      <c r="F65" s="25" t="s">
        <v>127</v>
      </c>
      <c r="G65" s="20" t="s">
        <v>24</v>
      </c>
      <c r="H65" s="20" t="s">
        <v>24</v>
      </c>
      <c r="I65" s="20">
        <f>H66-I64</f>
        <v>109833.28</v>
      </c>
      <c r="J65" s="20" t="s">
        <v>24</v>
      </c>
      <c r="K65" s="20" t="s">
        <v>24</v>
      </c>
      <c r="L65" s="20">
        <f>K66-L64</f>
        <v>35432.8499999999</v>
      </c>
      <c r="M65" s="20" t="s">
        <v>24</v>
      </c>
      <c r="N65" s="20" t="s">
        <v>24</v>
      </c>
      <c r="O65" s="20" t="s">
        <v>24</v>
      </c>
      <c r="P65" s="20">
        <f>O66-P64</f>
        <v>34991.3600000001</v>
      </c>
      <c r="Q65" s="20" t="s">
        <v>24</v>
      </c>
      <c r="R65" s="32"/>
    </row>
    <row r="66" ht="14" spans="1:18">
      <c r="A66" s="25" t="s">
        <v>129</v>
      </c>
      <c r="B66" s="25"/>
      <c r="C66" s="25"/>
      <c r="D66" s="25"/>
      <c r="E66" s="25"/>
      <c r="F66" s="25" t="s">
        <v>127</v>
      </c>
      <c r="G66" s="20" t="s">
        <v>24</v>
      </c>
      <c r="H66" s="20">
        <f>ROUND(I64*1.09,2)</f>
        <v>1330203.02</v>
      </c>
      <c r="I66" s="20"/>
      <c r="J66" s="20" t="s">
        <v>24</v>
      </c>
      <c r="K66" s="20">
        <f>ROUND(L64*1.03,2)</f>
        <v>1216527.79</v>
      </c>
      <c r="L66" s="20"/>
      <c r="M66" s="20" t="s">
        <v>24</v>
      </c>
      <c r="N66" s="20" t="s">
        <v>24</v>
      </c>
      <c r="O66" s="20">
        <f>ROUND(P64*1.03,2)</f>
        <v>1201370.11</v>
      </c>
      <c r="P66" s="20"/>
      <c r="Q66" s="20" t="s">
        <v>24</v>
      </c>
      <c r="R66" s="32"/>
    </row>
    <row r="67" ht="14" spans="1:17">
      <c r="A67" s="36" t="s">
        <v>130</v>
      </c>
      <c r="B67" s="37"/>
      <c r="C67" s="37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7"/>
      <c r="P67" s="37"/>
      <c r="Q67" s="36"/>
    </row>
  </sheetData>
  <mergeCells count="28">
    <mergeCell ref="A1:B1"/>
    <mergeCell ref="D1:R1"/>
    <mergeCell ref="A2:Q2"/>
    <mergeCell ref="A3:G3"/>
    <mergeCell ref="H3:Q3"/>
    <mergeCell ref="H4:J4"/>
    <mergeCell ref="K4:L4"/>
    <mergeCell ref="M4:N4"/>
    <mergeCell ref="O4:P4"/>
    <mergeCell ref="H5:J5"/>
    <mergeCell ref="K5:L5"/>
    <mergeCell ref="M5:N5"/>
    <mergeCell ref="O5:P5"/>
    <mergeCell ref="A64:E64"/>
    <mergeCell ref="A65:E65"/>
    <mergeCell ref="A66:E66"/>
    <mergeCell ref="H66:I66"/>
    <mergeCell ref="K66:L66"/>
    <mergeCell ref="O66:P66"/>
    <mergeCell ref="A67:Q67"/>
    <mergeCell ref="A4:A6"/>
    <mergeCell ref="B4:B6"/>
    <mergeCell ref="C4:C6"/>
    <mergeCell ref="D4:D6"/>
    <mergeCell ref="E4:E6"/>
    <mergeCell ref="F4:F6"/>
    <mergeCell ref="G4:G6"/>
    <mergeCell ref="Q4:Q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绿化工程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虎啸山河</cp:lastModifiedBy>
  <dcterms:created xsi:type="dcterms:W3CDTF">2018-12-21T02:12:00Z</dcterms:created>
  <cp:lastPrinted>2020-04-10T08:00:00Z</cp:lastPrinted>
  <dcterms:modified xsi:type="dcterms:W3CDTF">2024-04-26T10:58:51Z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true</vt:bool>
  </property>
  <property fmtid="{D5CDD505-2E9C-101B-9397-08002B2CF9AE}" pid="4" name="ICV">
    <vt:lpwstr>5209F3FED3EA4E4AA48BBA4C47DA79F6</vt:lpwstr>
  </property>
</Properties>
</file>