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量清单" sheetId="1" r:id="rId1"/>
  </sheets>
  <definedNames>
    <definedName name="_xlnm.Print_Titles" localSheetId="0">工程量清单!$1:$5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<sst xmlns="http://schemas.openxmlformats.org/spreadsheetml/2006/main" count="427" uniqueCount="122">
  <si>
    <t>附件1：</t>
  </si>
  <si>
    <t>凌源智能制造产业园项目1#厂房装修装饰工程-工程量清单</t>
  </si>
  <si>
    <t>项目名称：凌源智能制造产业园（一期）建设项目工程总承包</t>
  </si>
  <si>
    <t>序号</t>
  </si>
  <si>
    <t>项目名称</t>
  </si>
  <si>
    <t>项目特征</t>
  </si>
  <si>
    <t>工作内容及费用组成</t>
  </si>
  <si>
    <t>工程量计算规则</t>
  </si>
  <si>
    <t>计量单位</t>
  </si>
  <si>
    <t>工程数量（暂定）</t>
  </si>
  <si>
    <t>单价（元）</t>
  </si>
  <si>
    <t>不含增值税合价（元）</t>
  </si>
  <si>
    <t>含增值税合价（元）</t>
  </si>
  <si>
    <t>其中人工费单价（含税）</t>
  </si>
  <si>
    <t>其中人工费合价（含税）</t>
  </si>
  <si>
    <t>备注（甲供材或其他说明）</t>
  </si>
  <si>
    <t>不含增值税单价</t>
  </si>
  <si>
    <t>增值税</t>
  </si>
  <si>
    <t>合计</t>
  </si>
  <si>
    <t>内墙1:3水泥砂浆找平层 18mm厚</t>
  </si>
  <si>
    <t>18mm厚</t>
  </si>
  <si>
    <t>材料采购、运输、安装、人工及机械费等为完成该项全部工作内容，满足图纸要求、达到交工状态所含除甲供材料费外的全部费用</t>
  </si>
  <si>
    <t>按经总包方验收数量不超方案量计算</t>
  </si>
  <si>
    <t>m2</t>
  </si>
  <si>
    <t>无</t>
  </si>
  <si>
    <t>内墙1:3水泥砂浆找平层 20mm厚</t>
  </si>
  <si>
    <t>20mm厚</t>
  </si>
  <si>
    <t>墙面1:2.5水泥砂浆找平层 6mm厚</t>
  </si>
  <si>
    <t>6mm厚</t>
  </si>
  <si>
    <t>内墙抹灰挂钢丝网</t>
  </si>
  <si>
    <t>砌块墙与混凝土构件交接处挂镀锌钢丝网</t>
  </si>
  <si>
    <t>墙面界面剂一道</t>
  </si>
  <si>
    <t>墙面界面砂浆甩毛</t>
  </si>
  <si>
    <t>墙面界面剂一道（女儿墙）</t>
  </si>
  <si>
    <t>一般抹灰 独立柱(梁) 18mm厚</t>
  </si>
  <si>
    <t>天棚界面剂一道</t>
  </si>
  <si>
    <t>地面水泥浆（内掺建筑胶）一道</t>
  </si>
  <si>
    <t>墙面水泥浆（内掺建筑胶）一道</t>
  </si>
  <si>
    <t>天棚水泥浆（内掺建筑胶）一道</t>
  </si>
  <si>
    <t>楼梯侧面抹灰加界面剂</t>
  </si>
  <si>
    <t>地面防滑地砖（1:2水泥砂浆结合层）</t>
  </si>
  <si>
    <t>地面防滑地砖（1:3水泥砂浆结合层）</t>
  </si>
  <si>
    <t>踢脚1:3水泥砂浆面层 17mm厚</t>
  </si>
  <si>
    <t>踢脚陶瓷面砖（1:2.5水泥砂浆结合层）</t>
  </si>
  <si>
    <t>踢脚1:2.5水泥砂浆结合层 6mm厚</t>
  </si>
  <si>
    <t>楼梯防滑地砖（1:3水泥砂浆结合层）</t>
  </si>
  <si>
    <t>地面水泥浆结合层 0.5mm厚</t>
  </si>
  <si>
    <t>0.5mm厚</t>
  </si>
  <si>
    <t>墙面陶瓷面砖（建筑胶结合层）</t>
  </si>
  <si>
    <t>成品卫生间隔断</t>
  </si>
  <si>
    <t>吊顶专用铝合金龙骨</t>
  </si>
  <si>
    <t>吊顶铝合金扣板面层</t>
  </si>
  <si>
    <t>成品大理石洗漱台</t>
  </si>
  <si>
    <t>大理石台面面盆 开孔</t>
  </si>
  <si>
    <t>个</t>
  </si>
  <si>
    <t>屋面检修孔</t>
  </si>
  <si>
    <t>楼梯不锈钢栏杆 1100mm</t>
  </si>
  <si>
    <t>m</t>
  </si>
  <si>
    <t>钢平台栏杆1200mm高</t>
  </si>
  <si>
    <t>外窗1.1m高不锈钢栏杆</t>
  </si>
  <si>
    <t>排水沟铸铁箅子</t>
  </si>
  <si>
    <t>屋面检修孔铝盖板</t>
  </si>
  <si>
    <t>窗台板 面层 石材</t>
  </si>
  <si>
    <t>成品风帽 钢制</t>
  </si>
  <si>
    <t>混凝土天棚打磨</t>
  </si>
  <si>
    <t>天棚1:3水泥砂浆找平层 13mm厚</t>
  </si>
  <si>
    <t>13mm厚</t>
  </si>
  <si>
    <t>楼梯底面1:3水泥砂浆找平层 13mm厚</t>
  </si>
  <si>
    <t>天棚1:3水泥砂浆找平层 8mm厚</t>
  </si>
  <si>
    <t>8mm厚</t>
  </si>
  <si>
    <t>底板1:2.5水泥砂浆找平层 20mm厚</t>
  </si>
  <si>
    <t>底板1:3水泥砂浆找平层 20mm厚</t>
  </si>
  <si>
    <t>地面1:3水泥砂浆找平层 20mm厚</t>
  </si>
  <si>
    <t>地面1:3水泥砂浆找坡层 20mm厚</t>
  </si>
  <si>
    <t>地面1:2.5水泥砂浆面层 20mm厚</t>
  </si>
  <si>
    <t>地面1:3水泥砂浆面层 20mm厚</t>
  </si>
  <si>
    <t>地面C30细石混凝土找平层 150mm厚</t>
  </si>
  <si>
    <t>150mm厚</t>
  </si>
  <si>
    <t>地面C30细石混凝土找平层 40mm厚</t>
  </si>
  <si>
    <t>40mm厚</t>
  </si>
  <si>
    <t>卫生间地面水泥焦渣回填层</t>
  </si>
  <si>
    <t>m3</t>
  </si>
  <si>
    <t>地面聚氨酯涂膜防水层 2mm厚</t>
  </si>
  <si>
    <t>2mm厚</t>
  </si>
  <si>
    <t>底板聚氨酯涂膜防水层 2mm厚</t>
  </si>
  <si>
    <t>墙身1:2防水砂浆防潮层 20mm厚</t>
  </si>
  <si>
    <t>地面变形缝 铝合金盖板</t>
  </si>
  <si>
    <t>地面变形缝 橡胶止水带</t>
  </si>
  <si>
    <t>墙面聚氨酯涂膜防水层 2mm厚</t>
  </si>
  <si>
    <t>天棚聚氨酯涂膜防水层 1.5mm厚</t>
  </si>
  <si>
    <t>墙面、顶棚变形缝 苯板嵌填缝</t>
  </si>
  <si>
    <t>墙面、顶棚变形缝 铝合金盖板</t>
  </si>
  <si>
    <t>墙面、顶棚变形缝 橡胶止水带</t>
  </si>
  <si>
    <t>地面泡沫混凝土保温层 130mm厚</t>
  </si>
  <si>
    <t>130mm厚</t>
  </si>
  <si>
    <t>地面1:4石灰砂浆隔离层 10mm厚</t>
  </si>
  <si>
    <t>10mm厚</t>
  </si>
  <si>
    <t>地面环氧树脂自流平底漆一遍</t>
  </si>
  <si>
    <t>地面环氧树脂自流平中间漆一遍</t>
  </si>
  <si>
    <t>地面环氧树脂自流平面漆一遍</t>
  </si>
  <si>
    <t>散水外 砖明沟</t>
  </si>
  <si>
    <t>地面碎石垫层 250mm厚</t>
  </si>
  <si>
    <t>250mm厚</t>
  </si>
  <si>
    <t>基础碎石垫层 150mm厚</t>
  </si>
  <si>
    <t>地面C20商品混凝土垫层 100mm厚</t>
  </si>
  <si>
    <t>100mm厚</t>
  </si>
  <si>
    <t>地面C30商品混凝土垫层 150mm厚</t>
  </si>
  <si>
    <t>现浇混凝土 整体散水 商品混凝土 C20</t>
  </si>
  <si>
    <t>C20</t>
  </si>
  <si>
    <t>现浇混凝土 整体坡道 商品混凝土 C20</t>
  </si>
  <si>
    <t>现浇地面 圆钢筋 HPB300 直径6.5mm</t>
  </si>
  <si>
    <t>HPB300 直径6.5mm</t>
  </si>
  <si>
    <t>t</t>
  </si>
  <si>
    <t>现浇屋面 圆钢筋 HPB300 直径6.5mm</t>
  </si>
  <si>
    <t>现浇地面 带肋钢筋 HRB400 直径8mm</t>
  </si>
  <si>
    <t>HRB400 直径8mm</t>
  </si>
  <si>
    <t>现浇地面 圆钢筋 HPB300 直径8mm</t>
  </si>
  <si>
    <t>HPB300 直径8mm</t>
  </si>
  <si>
    <t>安全文明施工费</t>
  </si>
  <si>
    <t>不含增值税造价</t>
  </si>
  <si>
    <t>*</t>
  </si>
  <si>
    <t>说明：1）清单中施工项目除有特别说明外所用机械都由分包方提供；2）清单中未包含的项目内容视为其他相关工程的附属义务，不再单独计量；3）综合单价包含除甲供材料外的所有直接费、间接费、利润、税金（包含增值税）以及风险费用；4）清单工程数量为暂定数量，具体结算数量以实际完成经总包方验收合格后双方确认的数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</si>
</sst>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-分包分供投标议标价格对比表（管线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4"/>
  <sheetViews>
    <sheetView showZeros="0" tabSelected="1" zoomScale="85" zoomScaleNormal="85" topLeftCell="A79" workbookViewId="0">
      <selection activeCell="M6" sqref="M6:M79"/>
    </sheetView>
  </sheetViews>
  <sheetFormatPr defaultColWidth="9" defaultRowHeight="13.5"/>
  <cols>
    <col min="1" max="1" width="5" style="3"/>
    <col min="2" max="2" width="14.75" style="3" customWidth="1"/>
    <col min="3" max="3" width="13.125" style="3" customWidth="1"/>
    <col min="4" max="4" width="30.875" style="3" customWidth="1"/>
    <col min="5" max="5" width="15.5" style="3" customWidth="1"/>
    <col min="6" max="6" width="6.875" style="3" customWidth="1"/>
    <col min="7" max="7" width="10.75" style="4" customWidth="1"/>
    <col min="8" max="10" width="8.5" style="3" customWidth="1"/>
    <col min="11" max="11" width="11.75" style="3" customWidth="1"/>
    <col min="12" max="12" width="12.625" style="3" customWidth="1"/>
    <col min="13" max="14" width="11.75" style="3" customWidth="1"/>
    <col min="15" max="15" width="14" style="5" customWidth="1"/>
    <col min="16" max="16384" width="9" style="3"/>
  </cols>
  <sheetData>
    <row r="1" ht="24" customHeight="1" spans="1:2">
      <c r="A1" s="6" t="s">
        <v>0</v>
      </c>
      <c r="B1" s="6"/>
    </row>
    <row r="2" ht="35.2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1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6"/>
    </row>
    <row r="4" s="1" customFormat="1" ht="24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7"/>
      <c r="J4" s="18"/>
      <c r="K4" s="19" t="s">
        <v>11</v>
      </c>
      <c r="L4" s="19" t="s">
        <v>12</v>
      </c>
      <c r="M4" s="19" t="s">
        <v>13</v>
      </c>
      <c r="N4" s="19" t="s">
        <v>14</v>
      </c>
      <c r="O4" s="9" t="s">
        <v>15</v>
      </c>
    </row>
    <row r="5" ht="24" customHeight="1" spans="1:15">
      <c r="A5" s="11"/>
      <c r="B5" s="11"/>
      <c r="C5" s="11"/>
      <c r="D5" s="11"/>
      <c r="E5" s="11"/>
      <c r="F5" s="11"/>
      <c r="G5" s="11"/>
      <c r="H5" s="12" t="s">
        <v>16</v>
      </c>
      <c r="I5" s="12" t="s">
        <v>17</v>
      </c>
      <c r="J5" s="12" t="s">
        <v>18</v>
      </c>
      <c r="K5" s="20"/>
      <c r="L5" s="20"/>
      <c r="M5" s="20"/>
      <c r="N5" s="20"/>
      <c r="O5" s="11"/>
    </row>
    <row r="6" ht="53" customHeight="1" spans="1:15">
      <c r="A6" s="13">
        <v>1</v>
      </c>
      <c r="B6" s="13" t="s">
        <v>19</v>
      </c>
      <c r="C6" s="13" t="s">
        <v>20</v>
      </c>
      <c r="D6" s="13" t="s">
        <v>21</v>
      </c>
      <c r="E6" s="13" t="s">
        <v>22</v>
      </c>
      <c r="F6" s="13" t="s">
        <v>23</v>
      </c>
      <c r="G6" s="14">
        <v>9115.48</v>
      </c>
      <c r="H6" s="15"/>
      <c r="I6" s="15">
        <f t="shared" ref="I6:I69" si="0">ROUND(H6*0.09,2)</f>
        <v>0</v>
      </c>
      <c r="J6" s="15">
        <f t="shared" ref="J6:J69" si="1">I6+H6</f>
        <v>0</v>
      </c>
      <c r="K6" s="15">
        <f t="shared" ref="K6:K69" si="2">G6*H6</f>
        <v>0</v>
      </c>
      <c r="L6" s="15">
        <f t="shared" ref="L6:L69" si="3">G6*J6</f>
        <v>0</v>
      </c>
      <c r="M6" s="15"/>
      <c r="N6" s="15">
        <f t="shared" ref="N6:N69" si="4">G6*M6</f>
        <v>0</v>
      </c>
      <c r="O6" s="13" t="s">
        <v>24</v>
      </c>
    </row>
    <row r="7" ht="53" customHeight="1" spans="1:15">
      <c r="A7" s="13">
        <v>2</v>
      </c>
      <c r="B7" s="13" t="s">
        <v>25</v>
      </c>
      <c r="C7" s="13" t="s">
        <v>26</v>
      </c>
      <c r="D7" s="13" t="s">
        <v>21</v>
      </c>
      <c r="E7" s="13" t="s">
        <v>22</v>
      </c>
      <c r="F7" s="13" t="s">
        <v>23</v>
      </c>
      <c r="G7" s="14">
        <v>857.44</v>
      </c>
      <c r="H7" s="15"/>
      <c r="I7" s="15">
        <f t="shared" si="0"/>
        <v>0</v>
      </c>
      <c r="J7" s="15">
        <f t="shared" si="1"/>
        <v>0</v>
      </c>
      <c r="K7" s="15">
        <f t="shared" si="2"/>
        <v>0</v>
      </c>
      <c r="L7" s="15">
        <f t="shared" si="3"/>
        <v>0</v>
      </c>
      <c r="M7" s="15"/>
      <c r="N7" s="15">
        <f t="shared" si="4"/>
        <v>0</v>
      </c>
      <c r="O7" s="13" t="s">
        <v>24</v>
      </c>
    </row>
    <row r="8" ht="53" customHeight="1" spans="1:15">
      <c r="A8" s="13">
        <v>3</v>
      </c>
      <c r="B8" s="13" t="s">
        <v>27</v>
      </c>
      <c r="C8" s="13" t="s">
        <v>28</v>
      </c>
      <c r="D8" s="13" t="s">
        <v>21</v>
      </c>
      <c r="E8" s="13" t="s">
        <v>22</v>
      </c>
      <c r="F8" s="13" t="s">
        <v>23</v>
      </c>
      <c r="G8" s="14">
        <v>19.17</v>
      </c>
      <c r="H8" s="15"/>
      <c r="I8" s="15">
        <f t="shared" si="0"/>
        <v>0</v>
      </c>
      <c r="J8" s="15">
        <f t="shared" si="1"/>
        <v>0</v>
      </c>
      <c r="K8" s="15">
        <f t="shared" si="2"/>
        <v>0</v>
      </c>
      <c r="L8" s="15">
        <f t="shared" si="3"/>
        <v>0</v>
      </c>
      <c r="M8" s="15"/>
      <c r="N8" s="15">
        <f t="shared" si="4"/>
        <v>0</v>
      </c>
      <c r="O8" s="13" t="s">
        <v>24</v>
      </c>
    </row>
    <row r="9" ht="53" customHeight="1" spans="1:15">
      <c r="A9" s="13">
        <v>4</v>
      </c>
      <c r="B9" s="13" t="s">
        <v>29</v>
      </c>
      <c r="C9" s="13"/>
      <c r="D9" s="13" t="s">
        <v>21</v>
      </c>
      <c r="E9" s="13" t="s">
        <v>22</v>
      </c>
      <c r="F9" s="13" t="s">
        <v>23</v>
      </c>
      <c r="G9" s="14">
        <v>894.33</v>
      </c>
      <c r="H9" s="15"/>
      <c r="I9" s="15">
        <f t="shared" si="0"/>
        <v>0</v>
      </c>
      <c r="J9" s="15">
        <f t="shared" si="1"/>
        <v>0</v>
      </c>
      <c r="K9" s="15">
        <f t="shared" si="2"/>
        <v>0</v>
      </c>
      <c r="L9" s="15">
        <f t="shared" si="3"/>
        <v>0</v>
      </c>
      <c r="M9" s="15"/>
      <c r="N9" s="15">
        <f t="shared" si="4"/>
        <v>0</v>
      </c>
      <c r="O9" s="13" t="s">
        <v>24</v>
      </c>
    </row>
    <row r="10" ht="53" customHeight="1" spans="1:15">
      <c r="A10" s="13">
        <v>5</v>
      </c>
      <c r="B10" s="13" t="s">
        <v>30</v>
      </c>
      <c r="C10" s="13"/>
      <c r="D10" s="13" t="s">
        <v>21</v>
      </c>
      <c r="E10" s="13" t="s">
        <v>22</v>
      </c>
      <c r="F10" s="13" t="s">
        <v>23</v>
      </c>
      <c r="G10" s="14">
        <v>6115.57</v>
      </c>
      <c r="H10" s="15"/>
      <c r="I10" s="15">
        <f t="shared" si="0"/>
        <v>0</v>
      </c>
      <c r="J10" s="15">
        <f t="shared" si="1"/>
        <v>0</v>
      </c>
      <c r="K10" s="15">
        <f t="shared" si="2"/>
        <v>0</v>
      </c>
      <c r="L10" s="15">
        <f t="shared" si="3"/>
        <v>0</v>
      </c>
      <c r="M10" s="15"/>
      <c r="N10" s="15">
        <f t="shared" si="4"/>
        <v>0</v>
      </c>
      <c r="O10" s="13" t="s">
        <v>24</v>
      </c>
    </row>
    <row r="11" ht="53" customHeight="1" spans="1:15">
      <c r="A11" s="13">
        <v>6</v>
      </c>
      <c r="B11" s="13" t="s">
        <v>31</v>
      </c>
      <c r="C11" s="13"/>
      <c r="D11" s="13" t="s">
        <v>21</v>
      </c>
      <c r="E11" s="13" t="s">
        <v>22</v>
      </c>
      <c r="F11" s="13" t="s">
        <v>23</v>
      </c>
      <c r="G11" s="14">
        <v>12285.84</v>
      </c>
      <c r="H11" s="15"/>
      <c r="I11" s="15">
        <f t="shared" si="0"/>
        <v>0</v>
      </c>
      <c r="J11" s="15">
        <f t="shared" si="1"/>
        <v>0</v>
      </c>
      <c r="K11" s="15">
        <f t="shared" si="2"/>
        <v>0</v>
      </c>
      <c r="L11" s="15">
        <f t="shared" si="3"/>
        <v>0</v>
      </c>
      <c r="M11" s="15"/>
      <c r="N11" s="15">
        <f t="shared" si="4"/>
        <v>0</v>
      </c>
      <c r="O11" s="13" t="s">
        <v>24</v>
      </c>
    </row>
    <row r="12" ht="53" customHeight="1" spans="1:15">
      <c r="A12" s="13">
        <v>7</v>
      </c>
      <c r="B12" s="13" t="s">
        <v>32</v>
      </c>
      <c r="C12" s="13"/>
      <c r="D12" s="13" t="s">
        <v>21</v>
      </c>
      <c r="E12" s="13" t="s">
        <v>22</v>
      </c>
      <c r="F12" s="13" t="s">
        <v>23</v>
      </c>
      <c r="G12" s="14">
        <v>15850.82</v>
      </c>
      <c r="H12" s="15"/>
      <c r="I12" s="15">
        <f t="shared" si="0"/>
        <v>0</v>
      </c>
      <c r="J12" s="15">
        <f t="shared" si="1"/>
        <v>0</v>
      </c>
      <c r="K12" s="15">
        <f t="shared" si="2"/>
        <v>0</v>
      </c>
      <c r="L12" s="15">
        <f t="shared" si="3"/>
        <v>0</v>
      </c>
      <c r="M12" s="15"/>
      <c r="N12" s="15">
        <f t="shared" si="4"/>
        <v>0</v>
      </c>
      <c r="O12" s="13" t="s">
        <v>24</v>
      </c>
    </row>
    <row r="13" ht="53" customHeight="1" spans="1:15">
      <c r="A13" s="13">
        <v>8</v>
      </c>
      <c r="B13" s="13" t="s">
        <v>33</v>
      </c>
      <c r="C13" s="13"/>
      <c r="D13" s="13" t="s">
        <v>21</v>
      </c>
      <c r="E13" s="13" t="s">
        <v>22</v>
      </c>
      <c r="F13" s="13" t="s">
        <v>23</v>
      </c>
      <c r="G13" s="14">
        <v>735.33</v>
      </c>
      <c r="H13" s="15"/>
      <c r="I13" s="15">
        <f t="shared" si="0"/>
        <v>0</v>
      </c>
      <c r="J13" s="15">
        <f t="shared" si="1"/>
        <v>0</v>
      </c>
      <c r="K13" s="15">
        <f t="shared" si="2"/>
        <v>0</v>
      </c>
      <c r="L13" s="15">
        <f t="shared" si="3"/>
        <v>0</v>
      </c>
      <c r="M13" s="15"/>
      <c r="N13" s="15">
        <f t="shared" si="4"/>
        <v>0</v>
      </c>
      <c r="O13" s="13" t="s">
        <v>24</v>
      </c>
    </row>
    <row r="14" ht="53" customHeight="1" spans="1:15">
      <c r="A14" s="13">
        <v>9</v>
      </c>
      <c r="B14" s="13" t="s">
        <v>34</v>
      </c>
      <c r="C14" s="13" t="s">
        <v>20</v>
      </c>
      <c r="D14" s="13" t="s">
        <v>21</v>
      </c>
      <c r="E14" s="13" t="s">
        <v>22</v>
      </c>
      <c r="F14" s="13" t="s">
        <v>23</v>
      </c>
      <c r="G14" s="14">
        <v>1742.09</v>
      </c>
      <c r="H14" s="15"/>
      <c r="I14" s="15">
        <f t="shared" si="0"/>
        <v>0</v>
      </c>
      <c r="J14" s="15">
        <f t="shared" si="1"/>
        <v>0</v>
      </c>
      <c r="K14" s="15">
        <f t="shared" si="2"/>
        <v>0</v>
      </c>
      <c r="L14" s="15">
        <f t="shared" si="3"/>
        <v>0</v>
      </c>
      <c r="M14" s="15"/>
      <c r="N14" s="15">
        <f t="shared" si="4"/>
        <v>0</v>
      </c>
      <c r="O14" s="13" t="s">
        <v>24</v>
      </c>
    </row>
    <row r="15" ht="53" customHeight="1" spans="1:15">
      <c r="A15" s="13">
        <v>10</v>
      </c>
      <c r="B15" s="13" t="s">
        <v>35</v>
      </c>
      <c r="C15" s="13"/>
      <c r="D15" s="13" t="s">
        <v>21</v>
      </c>
      <c r="E15" s="13" t="s">
        <v>22</v>
      </c>
      <c r="F15" s="13" t="s">
        <v>23</v>
      </c>
      <c r="G15" s="14">
        <v>22298.09</v>
      </c>
      <c r="H15" s="15"/>
      <c r="I15" s="15">
        <f t="shared" si="0"/>
        <v>0</v>
      </c>
      <c r="J15" s="15">
        <f t="shared" si="1"/>
        <v>0</v>
      </c>
      <c r="K15" s="15">
        <f t="shared" si="2"/>
        <v>0</v>
      </c>
      <c r="L15" s="15">
        <f t="shared" si="3"/>
        <v>0</v>
      </c>
      <c r="M15" s="15"/>
      <c r="N15" s="15">
        <f t="shared" si="4"/>
        <v>0</v>
      </c>
      <c r="O15" s="13" t="s">
        <v>24</v>
      </c>
    </row>
    <row r="16" ht="53" customHeight="1" spans="1:15">
      <c r="A16" s="13">
        <v>11</v>
      </c>
      <c r="B16" s="13" t="s">
        <v>36</v>
      </c>
      <c r="C16" s="13"/>
      <c r="D16" s="13" t="s">
        <v>21</v>
      </c>
      <c r="E16" s="13" t="s">
        <v>22</v>
      </c>
      <c r="F16" s="13" t="s">
        <v>23</v>
      </c>
      <c r="G16" s="14">
        <v>142.18</v>
      </c>
      <c r="H16" s="15"/>
      <c r="I16" s="15">
        <f t="shared" si="0"/>
        <v>0</v>
      </c>
      <c r="J16" s="15">
        <f t="shared" si="1"/>
        <v>0</v>
      </c>
      <c r="K16" s="15">
        <f t="shared" si="2"/>
        <v>0</v>
      </c>
      <c r="L16" s="15">
        <f t="shared" si="3"/>
        <v>0</v>
      </c>
      <c r="M16" s="15"/>
      <c r="N16" s="15">
        <f t="shared" si="4"/>
        <v>0</v>
      </c>
      <c r="O16" s="13" t="s">
        <v>24</v>
      </c>
    </row>
    <row r="17" ht="53" customHeight="1" spans="1:15">
      <c r="A17" s="13">
        <v>12</v>
      </c>
      <c r="B17" s="13" t="s">
        <v>37</v>
      </c>
      <c r="C17" s="13"/>
      <c r="D17" s="13" t="s">
        <v>21</v>
      </c>
      <c r="E17" s="13" t="s">
        <v>22</v>
      </c>
      <c r="F17" s="13" t="s">
        <v>23</v>
      </c>
      <c r="G17" s="14">
        <v>10857.57</v>
      </c>
      <c r="H17" s="15"/>
      <c r="I17" s="15">
        <f t="shared" si="0"/>
        <v>0</v>
      </c>
      <c r="J17" s="15">
        <f t="shared" si="1"/>
        <v>0</v>
      </c>
      <c r="K17" s="15">
        <f t="shared" si="2"/>
        <v>0</v>
      </c>
      <c r="L17" s="15">
        <f t="shared" si="3"/>
        <v>0</v>
      </c>
      <c r="M17" s="15"/>
      <c r="N17" s="15">
        <f t="shared" si="4"/>
        <v>0</v>
      </c>
      <c r="O17" s="13" t="s">
        <v>24</v>
      </c>
    </row>
    <row r="18" ht="53" customHeight="1" spans="1:15">
      <c r="A18" s="13">
        <v>13</v>
      </c>
      <c r="B18" s="13" t="s">
        <v>38</v>
      </c>
      <c r="C18" s="13"/>
      <c r="D18" s="13" t="s">
        <v>21</v>
      </c>
      <c r="E18" s="13" t="s">
        <v>22</v>
      </c>
      <c r="F18" s="13" t="s">
        <v>23</v>
      </c>
      <c r="G18" s="14">
        <v>537.48</v>
      </c>
      <c r="H18" s="15"/>
      <c r="I18" s="15">
        <f t="shared" si="0"/>
        <v>0</v>
      </c>
      <c r="J18" s="15">
        <f t="shared" si="1"/>
        <v>0</v>
      </c>
      <c r="K18" s="15">
        <f t="shared" si="2"/>
        <v>0</v>
      </c>
      <c r="L18" s="15">
        <f t="shared" si="3"/>
        <v>0</v>
      </c>
      <c r="M18" s="15"/>
      <c r="N18" s="15">
        <f t="shared" si="4"/>
        <v>0</v>
      </c>
      <c r="O18" s="13" t="s">
        <v>24</v>
      </c>
    </row>
    <row r="19" ht="53" customHeight="1" spans="1:15">
      <c r="A19" s="13">
        <v>14</v>
      </c>
      <c r="B19" s="13" t="s">
        <v>39</v>
      </c>
      <c r="C19" s="13"/>
      <c r="D19" s="13" t="s">
        <v>21</v>
      </c>
      <c r="E19" s="13" t="s">
        <v>22</v>
      </c>
      <c r="F19" s="13" t="s">
        <v>23</v>
      </c>
      <c r="G19" s="14">
        <v>11.06</v>
      </c>
      <c r="H19" s="15"/>
      <c r="I19" s="15">
        <f t="shared" si="0"/>
        <v>0</v>
      </c>
      <c r="J19" s="15">
        <f t="shared" si="1"/>
        <v>0</v>
      </c>
      <c r="K19" s="15">
        <f t="shared" si="2"/>
        <v>0</v>
      </c>
      <c r="L19" s="15">
        <f t="shared" si="3"/>
        <v>0</v>
      </c>
      <c r="M19" s="15"/>
      <c r="N19" s="15">
        <f t="shared" si="4"/>
        <v>0</v>
      </c>
      <c r="O19" s="13" t="s">
        <v>24</v>
      </c>
    </row>
    <row r="20" ht="53" customHeight="1" spans="1:15">
      <c r="A20" s="13">
        <v>15</v>
      </c>
      <c r="B20" s="13" t="s">
        <v>40</v>
      </c>
      <c r="C20" s="13"/>
      <c r="D20" s="13" t="s">
        <v>21</v>
      </c>
      <c r="E20" s="13" t="s">
        <v>22</v>
      </c>
      <c r="F20" s="13" t="s">
        <v>23</v>
      </c>
      <c r="G20" s="14">
        <v>307.56</v>
      </c>
      <c r="H20" s="15"/>
      <c r="I20" s="15">
        <f t="shared" si="0"/>
        <v>0</v>
      </c>
      <c r="J20" s="15">
        <f t="shared" si="1"/>
        <v>0</v>
      </c>
      <c r="K20" s="15">
        <f t="shared" si="2"/>
        <v>0</v>
      </c>
      <c r="L20" s="15">
        <f t="shared" si="3"/>
        <v>0</v>
      </c>
      <c r="M20" s="15"/>
      <c r="N20" s="15">
        <f t="shared" si="4"/>
        <v>0</v>
      </c>
      <c r="O20" s="13" t="s">
        <v>24</v>
      </c>
    </row>
    <row r="21" ht="53" customHeight="1" spans="1:15">
      <c r="A21" s="13">
        <v>16</v>
      </c>
      <c r="B21" s="13" t="s">
        <v>41</v>
      </c>
      <c r="C21" s="13"/>
      <c r="D21" s="13" t="s">
        <v>21</v>
      </c>
      <c r="E21" s="13" t="s">
        <v>22</v>
      </c>
      <c r="F21" s="13" t="s">
        <v>23</v>
      </c>
      <c r="G21" s="14">
        <v>117.82</v>
      </c>
      <c r="H21" s="15"/>
      <c r="I21" s="15">
        <f t="shared" si="0"/>
        <v>0</v>
      </c>
      <c r="J21" s="15">
        <f t="shared" si="1"/>
        <v>0</v>
      </c>
      <c r="K21" s="15">
        <f t="shared" si="2"/>
        <v>0</v>
      </c>
      <c r="L21" s="15">
        <f t="shared" si="3"/>
        <v>0</v>
      </c>
      <c r="M21" s="15"/>
      <c r="N21" s="15">
        <f t="shared" si="4"/>
        <v>0</v>
      </c>
      <c r="O21" s="13" t="s">
        <v>24</v>
      </c>
    </row>
    <row r="22" ht="53" customHeight="1" spans="1:15">
      <c r="A22" s="13">
        <v>17</v>
      </c>
      <c r="B22" s="13" t="s">
        <v>42</v>
      </c>
      <c r="C22" s="13"/>
      <c r="D22" s="13" t="s">
        <v>21</v>
      </c>
      <c r="E22" s="13" t="s">
        <v>22</v>
      </c>
      <c r="F22" s="13" t="s">
        <v>23</v>
      </c>
      <c r="G22" s="14">
        <v>249.98</v>
      </c>
      <c r="H22" s="15"/>
      <c r="I22" s="15">
        <f t="shared" si="0"/>
        <v>0</v>
      </c>
      <c r="J22" s="15">
        <f t="shared" si="1"/>
        <v>0</v>
      </c>
      <c r="K22" s="15">
        <f t="shared" si="2"/>
        <v>0</v>
      </c>
      <c r="L22" s="15">
        <f t="shared" si="3"/>
        <v>0</v>
      </c>
      <c r="M22" s="15"/>
      <c r="N22" s="15">
        <f t="shared" si="4"/>
        <v>0</v>
      </c>
      <c r="O22" s="13" t="s">
        <v>24</v>
      </c>
    </row>
    <row r="23" ht="53" customHeight="1" spans="1:15">
      <c r="A23" s="13">
        <v>18</v>
      </c>
      <c r="B23" s="13" t="s">
        <v>43</v>
      </c>
      <c r="C23" s="13"/>
      <c r="D23" s="13" t="s">
        <v>21</v>
      </c>
      <c r="E23" s="13" t="s">
        <v>22</v>
      </c>
      <c r="F23" s="13" t="s">
        <v>23</v>
      </c>
      <c r="G23" s="14">
        <v>19.16</v>
      </c>
      <c r="H23" s="15"/>
      <c r="I23" s="15">
        <f t="shared" si="0"/>
        <v>0</v>
      </c>
      <c r="J23" s="15">
        <f t="shared" si="1"/>
        <v>0</v>
      </c>
      <c r="K23" s="15">
        <f t="shared" si="2"/>
        <v>0</v>
      </c>
      <c r="L23" s="15">
        <f t="shared" si="3"/>
        <v>0</v>
      </c>
      <c r="M23" s="15"/>
      <c r="N23" s="15">
        <f t="shared" si="4"/>
        <v>0</v>
      </c>
      <c r="O23" s="13" t="s">
        <v>24</v>
      </c>
    </row>
    <row r="24" ht="53" customHeight="1" spans="1:15">
      <c r="A24" s="13">
        <v>19</v>
      </c>
      <c r="B24" s="13" t="s">
        <v>44</v>
      </c>
      <c r="C24" s="13" t="s">
        <v>28</v>
      </c>
      <c r="D24" s="13" t="s">
        <v>21</v>
      </c>
      <c r="E24" s="13" t="s">
        <v>22</v>
      </c>
      <c r="F24" s="13" t="s">
        <v>23</v>
      </c>
      <c r="G24" s="14">
        <v>19.16</v>
      </c>
      <c r="H24" s="15"/>
      <c r="I24" s="15">
        <f t="shared" si="0"/>
        <v>0</v>
      </c>
      <c r="J24" s="15">
        <f t="shared" si="1"/>
        <v>0</v>
      </c>
      <c r="K24" s="15">
        <f t="shared" si="2"/>
        <v>0</v>
      </c>
      <c r="L24" s="15">
        <f t="shared" si="3"/>
        <v>0</v>
      </c>
      <c r="M24" s="15"/>
      <c r="N24" s="15">
        <f t="shared" si="4"/>
        <v>0</v>
      </c>
      <c r="O24" s="13" t="s">
        <v>24</v>
      </c>
    </row>
    <row r="25" ht="53" customHeight="1" spans="1:15">
      <c r="A25" s="13">
        <v>20</v>
      </c>
      <c r="B25" s="13" t="s">
        <v>45</v>
      </c>
      <c r="C25" s="13"/>
      <c r="D25" s="13" t="s">
        <v>21</v>
      </c>
      <c r="E25" s="13" t="s">
        <v>22</v>
      </c>
      <c r="F25" s="13" t="s">
        <v>23</v>
      </c>
      <c r="G25" s="14">
        <v>147.51</v>
      </c>
      <c r="H25" s="15"/>
      <c r="I25" s="15">
        <f t="shared" si="0"/>
        <v>0</v>
      </c>
      <c r="J25" s="15">
        <f t="shared" si="1"/>
        <v>0</v>
      </c>
      <c r="K25" s="15">
        <f t="shared" si="2"/>
        <v>0</v>
      </c>
      <c r="L25" s="15">
        <f t="shared" si="3"/>
        <v>0</v>
      </c>
      <c r="M25" s="15"/>
      <c r="N25" s="15">
        <f t="shared" si="4"/>
        <v>0</v>
      </c>
      <c r="O25" s="13" t="s">
        <v>24</v>
      </c>
    </row>
    <row r="26" ht="53" customHeight="1" spans="1:15">
      <c r="A26" s="13">
        <v>21</v>
      </c>
      <c r="B26" s="13" t="s">
        <v>46</v>
      </c>
      <c r="C26" s="13" t="s">
        <v>47</v>
      </c>
      <c r="D26" s="13" t="s">
        <v>21</v>
      </c>
      <c r="E26" s="13" t="s">
        <v>22</v>
      </c>
      <c r="F26" s="13" t="s">
        <v>23</v>
      </c>
      <c r="G26" s="14">
        <v>10977.06</v>
      </c>
      <c r="H26" s="15"/>
      <c r="I26" s="15">
        <f t="shared" si="0"/>
        <v>0</v>
      </c>
      <c r="J26" s="15">
        <f t="shared" si="1"/>
        <v>0</v>
      </c>
      <c r="K26" s="15">
        <f t="shared" si="2"/>
        <v>0</v>
      </c>
      <c r="L26" s="15">
        <f t="shared" si="3"/>
        <v>0</v>
      </c>
      <c r="M26" s="15"/>
      <c r="N26" s="15">
        <f t="shared" si="4"/>
        <v>0</v>
      </c>
      <c r="O26" s="13" t="s">
        <v>24</v>
      </c>
    </row>
    <row r="27" ht="53" customHeight="1" spans="1:15">
      <c r="A27" s="13">
        <v>22</v>
      </c>
      <c r="B27" s="13" t="s">
        <v>48</v>
      </c>
      <c r="C27" s="13"/>
      <c r="D27" s="13" t="s">
        <v>21</v>
      </c>
      <c r="E27" s="13" t="s">
        <v>22</v>
      </c>
      <c r="F27" s="13" t="s">
        <v>23</v>
      </c>
      <c r="G27" s="14">
        <v>869.65</v>
      </c>
      <c r="H27" s="15"/>
      <c r="I27" s="15">
        <f t="shared" si="0"/>
        <v>0</v>
      </c>
      <c r="J27" s="15">
        <f t="shared" si="1"/>
        <v>0</v>
      </c>
      <c r="K27" s="15">
        <f t="shared" si="2"/>
        <v>0</v>
      </c>
      <c r="L27" s="15">
        <f t="shared" si="3"/>
        <v>0</v>
      </c>
      <c r="M27" s="15"/>
      <c r="N27" s="15">
        <f t="shared" si="4"/>
        <v>0</v>
      </c>
      <c r="O27" s="13" t="s">
        <v>24</v>
      </c>
    </row>
    <row r="28" ht="53" customHeight="1" spans="1:15">
      <c r="A28" s="13">
        <v>23</v>
      </c>
      <c r="B28" s="13" t="s">
        <v>49</v>
      </c>
      <c r="C28" s="13"/>
      <c r="D28" s="13" t="s">
        <v>21</v>
      </c>
      <c r="E28" s="13" t="s">
        <v>22</v>
      </c>
      <c r="F28" s="13" t="s">
        <v>23</v>
      </c>
      <c r="G28" s="14">
        <v>280</v>
      </c>
      <c r="H28" s="15"/>
      <c r="I28" s="15">
        <f t="shared" si="0"/>
        <v>0</v>
      </c>
      <c r="J28" s="15">
        <f t="shared" si="1"/>
        <v>0</v>
      </c>
      <c r="K28" s="15">
        <f t="shared" si="2"/>
        <v>0</v>
      </c>
      <c r="L28" s="15">
        <f t="shared" si="3"/>
        <v>0</v>
      </c>
      <c r="M28" s="15"/>
      <c r="N28" s="15">
        <f t="shared" si="4"/>
        <v>0</v>
      </c>
      <c r="O28" s="13" t="s">
        <v>24</v>
      </c>
    </row>
    <row r="29" ht="53" customHeight="1" spans="1:15">
      <c r="A29" s="13">
        <v>24</v>
      </c>
      <c r="B29" s="13" t="s">
        <v>50</v>
      </c>
      <c r="C29" s="13"/>
      <c r="D29" s="13" t="s">
        <v>21</v>
      </c>
      <c r="E29" s="13" t="s">
        <v>22</v>
      </c>
      <c r="F29" s="13" t="s">
        <v>23</v>
      </c>
      <c r="G29" s="14">
        <v>308.93</v>
      </c>
      <c r="H29" s="15"/>
      <c r="I29" s="15">
        <f t="shared" si="0"/>
        <v>0</v>
      </c>
      <c r="J29" s="15">
        <f t="shared" si="1"/>
        <v>0</v>
      </c>
      <c r="K29" s="15">
        <f t="shared" si="2"/>
        <v>0</v>
      </c>
      <c r="L29" s="15">
        <f t="shared" si="3"/>
        <v>0</v>
      </c>
      <c r="M29" s="15"/>
      <c r="N29" s="15">
        <f t="shared" si="4"/>
        <v>0</v>
      </c>
      <c r="O29" s="13" t="s">
        <v>24</v>
      </c>
    </row>
    <row r="30" ht="53" customHeight="1" spans="1:15">
      <c r="A30" s="13">
        <v>25</v>
      </c>
      <c r="B30" s="13" t="s">
        <v>51</v>
      </c>
      <c r="C30" s="13"/>
      <c r="D30" s="13" t="s">
        <v>21</v>
      </c>
      <c r="E30" s="13" t="s">
        <v>22</v>
      </c>
      <c r="F30" s="13" t="s">
        <v>23</v>
      </c>
      <c r="G30" s="14">
        <v>308.93</v>
      </c>
      <c r="H30" s="15"/>
      <c r="I30" s="15">
        <f t="shared" si="0"/>
        <v>0</v>
      </c>
      <c r="J30" s="15">
        <f t="shared" si="1"/>
        <v>0</v>
      </c>
      <c r="K30" s="15">
        <f t="shared" si="2"/>
        <v>0</v>
      </c>
      <c r="L30" s="15">
        <f t="shared" si="3"/>
        <v>0</v>
      </c>
      <c r="M30" s="15"/>
      <c r="N30" s="15">
        <f t="shared" si="4"/>
        <v>0</v>
      </c>
      <c r="O30" s="13" t="s">
        <v>24</v>
      </c>
    </row>
    <row r="31" ht="53" customHeight="1" spans="1:15">
      <c r="A31" s="13">
        <v>26</v>
      </c>
      <c r="B31" s="13" t="s">
        <v>52</v>
      </c>
      <c r="C31" s="13"/>
      <c r="D31" s="13" t="s">
        <v>21</v>
      </c>
      <c r="E31" s="13" t="s">
        <v>22</v>
      </c>
      <c r="F31" s="13" t="s">
        <v>23</v>
      </c>
      <c r="G31" s="14">
        <v>17.28</v>
      </c>
      <c r="H31" s="15"/>
      <c r="I31" s="15">
        <f t="shared" si="0"/>
        <v>0</v>
      </c>
      <c r="J31" s="15">
        <f t="shared" si="1"/>
        <v>0</v>
      </c>
      <c r="K31" s="15">
        <f t="shared" si="2"/>
        <v>0</v>
      </c>
      <c r="L31" s="15">
        <f t="shared" si="3"/>
        <v>0</v>
      </c>
      <c r="M31" s="15"/>
      <c r="N31" s="15">
        <f t="shared" si="4"/>
        <v>0</v>
      </c>
      <c r="O31" s="13" t="s">
        <v>24</v>
      </c>
    </row>
    <row r="32" ht="53" customHeight="1" spans="1:15">
      <c r="A32" s="13">
        <v>27</v>
      </c>
      <c r="B32" s="13" t="s">
        <v>53</v>
      </c>
      <c r="C32" s="13"/>
      <c r="D32" s="13" t="s">
        <v>21</v>
      </c>
      <c r="E32" s="13" t="s">
        <v>22</v>
      </c>
      <c r="F32" s="13" t="s">
        <v>54</v>
      </c>
      <c r="G32" s="14">
        <v>32</v>
      </c>
      <c r="H32" s="15"/>
      <c r="I32" s="15">
        <f t="shared" si="0"/>
        <v>0</v>
      </c>
      <c r="J32" s="15">
        <f t="shared" si="1"/>
        <v>0</v>
      </c>
      <c r="K32" s="15">
        <f t="shared" si="2"/>
        <v>0</v>
      </c>
      <c r="L32" s="15">
        <f t="shared" si="3"/>
        <v>0</v>
      </c>
      <c r="M32" s="15"/>
      <c r="N32" s="15">
        <f t="shared" si="4"/>
        <v>0</v>
      </c>
      <c r="O32" s="13" t="s">
        <v>24</v>
      </c>
    </row>
    <row r="33" ht="53" customHeight="1" spans="1:15">
      <c r="A33" s="13">
        <v>28</v>
      </c>
      <c r="B33" s="13" t="s">
        <v>55</v>
      </c>
      <c r="C33" s="13"/>
      <c r="D33" s="13" t="s">
        <v>21</v>
      </c>
      <c r="E33" s="13" t="s">
        <v>22</v>
      </c>
      <c r="F33" s="13" t="s">
        <v>54</v>
      </c>
      <c r="G33" s="14">
        <v>1</v>
      </c>
      <c r="H33" s="15"/>
      <c r="I33" s="15">
        <f t="shared" si="0"/>
        <v>0</v>
      </c>
      <c r="J33" s="15">
        <f t="shared" si="1"/>
        <v>0</v>
      </c>
      <c r="K33" s="15">
        <f t="shared" si="2"/>
        <v>0</v>
      </c>
      <c r="L33" s="15">
        <f t="shared" si="3"/>
        <v>0</v>
      </c>
      <c r="M33" s="15"/>
      <c r="N33" s="15">
        <f t="shared" si="4"/>
        <v>0</v>
      </c>
      <c r="O33" s="13" t="s">
        <v>24</v>
      </c>
    </row>
    <row r="34" ht="53" customHeight="1" spans="1:15">
      <c r="A34" s="13">
        <v>29</v>
      </c>
      <c r="B34" s="13" t="s">
        <v>56</v>
      </c>
      <c r="C34" s="13"/>
      <c r="D34" s="13" t="s">
        <v>21</v>
      </c>
      <c r="E34" s="13" t="s">
        <v>22</v>
      </c>
      <c r="F34" s="13" t="s">
        <v>57</v>
      </c>
      <c r="G34" s="14">
        <v>61.8</v>
      </c>
      <c r="H34" s="15"/>
      <c r="I34" s="15">
        <f t="shared" si="0"/>
        <v>0</v>
      </c>
      <c r="J34" s="15">
        <f t="shared" si="1"/>
        <v>0</v>
      </c>
      <c r="K34" s="15">
        <f t="shared" si="2"/>
        <v>0</v>
      </c>
      <c r="L34" s="15">
        <f t="shared" si="3"/>
        <v>0</v>
      </c>
      <c r="M34" s="15"/>
      <c r="N34" s="15">
        <f t="shared" si="4"/>
        <v>0</v>
      </c>
      <c r="O34" s="13" t="s">
        <v>24</v>
      </c>
    </row>
    <row r="35" ht="53" customHeight="1" spans="1:15">
      <c r="A35" s="13">
        <v>30</v>
      </c>
      <c r="B35" s="13" t="s">
        <v>58</v>
      </c>
      <c r="C35" s="13"/>
      <c r="D35" s="13" t="s">
        <v>21</v>
      </c>
      <c r="E35" s="13" t="s">
        <v>22</v>
      </c>
      <c r="F35" s="13" t="s">
        <v>57</v>
      </c>
      <c r="G35" s="14">
        <v>88.25</v>
      </c>
      <c r="H35" s="15"/>
      <c r="I35" s="15">
        <f t="shared" si="0"/>
        <v>0</v>
      </c>
      <c r="J35" s="15">
        <f t="shared" si="1"/>
        <v>0</v>
      </c>
      <c r="K35" s="15">
        <f t="shared" si="2"/>
        <v>0</v>
      </c>
      <c r="L35" s="15">
        <f t="shared" si="3"/>
        <v>0</v>
      </c>
      <c r="M35" s="15"/>
      <c r="N35" s="15">
        <f t="shared" si="4"/>
        <v>0</v>
      </c>
      <c r="O35" s="13" t="s">
        <v>24</v>
      </c>
    </row>
    <row r="36" ht="53" customHeight="1" spans="1:15">
      <c r="A36" s="13">
        <v>31</v>
      </c>
      <c r="B36" s="13" t="s">
        <v>59</v>
      </c>
      <c r="C36" s="13"/>
      <c r="D36" s="13" t="s">
        <v>21</v>
      </c>
      <c r="E36" s="13" t="s">
        <v>22</v>
      </c>
      <c r="F36" s="13" t="s">
        <v>57</v>
      </c>
      <c r="G36" s="14">
        <v>27.6</v>
      </c>
      <c r="H36" s="15"/>
      <c r="I36" s="15">
        <f t="shared" si="0"/>
        <v>0</v>
      </c>
      <c r="J36" s="15">
        <f t="shared" si="1"/>
        <v>0</v>
      </c>
      <c r="K36" s="15">
        <f t="shared" si="2"/>
        <v>0</v>
      </c>
      <c r="L36" s="15">
        <f t="shared" si="3"/>
        <v>0</v>
      </c>
      <c r="M36" s="15"/>
      <c r="N36" s="15">
        <f t="shared" si="4"/>
        <v>0</v>
      </c>
      <c r="O36" s="13" t="s">
        <v>24</v>
      </c>
    </row>
    <row r="37" ht="53" customHeight="1" spans="1:15">
      <c r="A37" s="13">
        <v>32</v>
      </c>
      <c r="B37" s="13" t="s">
        <v>60</v>
      </c>
      <c r="C37" s="13"/>
      <c r="D37" s="13" t="s">
        <v>21</v>
      </c>
      <c r="E37" s="13" t="s">
        <v>22</v>
      </c>
      <c r="F37" s="13" t="s">
        <v>23</v>
      </c>
      <c r="G37" s="14">
        <v>67.2</v>
      </c>
      <c r="H37" s="15"/>
      <c r="I37" s="15">
        <f t="shared" si="0"/>
        <v>0</v>
      </c>
      <c r="J37" s="15">
        <f t="shared" si="1"/>
        <v>0</v>
      </c>
      <c r="K37" s="15">
        <f t="shared" si="2"/>
        <v>0</v>
      </c>
      <c r="L37" s="15">
        <f t="shared" si="3"/>
        <v>0</v>
      </c>
      <c r="M37" s="15"/>
      <c r="N37" s="15">
        <f t="shared" si="4"/>
        <v>0</v>
      </c>
      <c r="O37" s="13" t="s">
        <v>24</v>
      </c>
    </row>
    <row r="38" ht="53" customHeight="1" spans="1:15">
      <c r="A38" s="13">
        <v>33</v>
      </c>
      <c r="B38" s="13" t="s">
        <v>61</v>
      </c>
      <c r="C38" s="13"/>
      <c r="D38" s="13" t="s">
        <v>21</v>
      </c>
      <c r="E38" s="13" t="s">
        <v>22</v>
      </c>
      <c r="F38" s="13" t="s">
        <v>23</v>
      </c>
      <c r="G38" s="14">
        <v>1.21</v>
      </c>
      <c r="H38" s="15"/>
      <c r="I38" s="15">
        <f t="shared" si="0"/>
        <v>0</v>
      </c>
      <c r="J38" s="15">
        <f t="shared" si="1"/>
        <v>0</v>
      </c>
      <c r="K38" s="15">
        <f t="shared" si="2"/>
        <v>0</v>
      </c>
      <c r="L38" s="15">
        <f t="shared" si="3"/>
        <v>0</v>
      </c>
      <c r="M38" s="15"/>
      <c r="N38" s="15">
        <f t="shared" si="4"/>
        <v>0</v>
      </c>
      <c r="O38" s="13" t="s">
        <v>24</v>
      </c>
    </row>
    <row r="39" ht="53" customHeight="1" spans="1:15">
      <c r="A39" s="13">
        <v>34</v>
      </c>
      <c r="B39" s="13" t="s">
        <v>62</v>
      </c>
      <c r="C39" s="13"/>
      <c r="D39" s="13" t="s">
        <v>21</v>
      </c>
      <c r="E39" s="13" t="s">
        <v>22</v>
      </c>
      <c r="F39" s="13" t="s">
        <v>23</v>
      </c>
      <c r="G39" s="14">
        <v>139.62</v>
      </c>
      <c r="H39" s="15"/>
      <c r="I39" s="15">
        <f t="shared" si="0"/>
        <v>0</v>
      </c>
      <c r="J39" s="15">
        <f t="shared" si="1"/>
        <v>0</v>
      </c>
      <c r="K39" s="15">
        <f t="shared" si="2"/>
        <v>0</v>
      </c>
      <c r="L39" s="15">
        <f t="shared" si="3"/>
        <v>0</v>
      </c>
      <c r="M39" s="15"/>
      <c r="N39" s="15">
        <f t="shared" si="4"/>
        <v>0</v>
      </c>
      <c r="O39" s="13" t="s">
        <v>24</v>
      </c>
    </row>
    <row r="40" ht="53" customHeight="1" spans="1:15">
      <c r="A40" s="13">
        <v>35</v>
      </c>
      <c r="B40" s="13" t="s">
        <v>63</v>
      </c>
      <c r="C40" s="13"/>
      <c r="D40" s="13" t="s">
        <v>21</v>
      </c>
      <c r="E40" s="13" t="s">
        <v>22</v>
      </c>
      <c r="F40" s="13" t="s">
        <v>54</v>
      </c>
      <c r="G40" s="14">
        <v>8</v>
      </c>
      <c r="H40" s="15"/>
      <c r="I40" s="15">
        <f t="shared" si="0"/>
        <v>0</v>
      </c>
      <c r="J40" s="15">
        <f t="shared" si="1"/>
        <v>0</v>
      </c>
      <c r="K40" s="15">
        <f t="shared" si="2"/>
        <v>0</v>
      </c>
      <c r="L40" s="15">
        <f t="shared" si="3"/>
        <v>0</v>
      </c>
      <c r="M40" s="15"/>
      <c r="N40" s="15">
        <f t="shared" si="4"/>
        <v>0</v>
      </c>
      <c r="O40" s="13" t="s">
        <v>24</v>
      </c>
    </row>
    <row r="41" ht="53" customHeight="1" spans="1:15">
      <c r="A41" s="13">
        <v>36</v>
      </c>
      <c r="B41" s="13" t="s">
        <v>64</v>
      </c>
      <c r="C41" s="13"/>
      <c r="D41" s="13" t="s">
        <v>21</v>
      </c>
      <c r="E41" s="13" t="s">
        <v>22</v>
      </c>
      <c r="F41" s="13" t="s">
        <v>23</v>
      </c>
      <c r="G41" s="14">
        <v>22730.94</v>
      </c>
      <c r="H41" s="15"/>
      <c r="I41" s="15">
        <f t="shared" si="0"/>
        <v>0</v>
      </c>
      <c r="J41" s="15">
        <f t="shared" si="1"/>
        <v>0</v>
      </c>
      <c r="K41" s="15">
        <f t="shared" si="2"/>
        <v>0</v>
      </c>
      <c r="L41" s="15">
        <f t="shared" si="3"/>
        <v>0</v>
      </c>
      <c r="M41" s="15"/>
      <c r="N41" s="15">
        <f t="shared" si="4"/>
        <v>0</v>
      </c>
      <c r="O41" s="13" t="s">
        <v>24</v>
      </c>
    </row>
    <row r="42" ht="53" customHeight="1" spans="1:15">
      <c r="A42" s="13">
        <v>37</v>
      </c>
      <c r="B42" s="13" t="s">
        <v>65</v>
      </c>
      <c r="C42" s="13" t="s">
        <v>66</v>
      </c>
      <c r="D42" s="13" t="s">
        <v>21</v>
      </c>
      <c r="E42" s="13" t="s">
        <v>22</v>
      </c>
      <c r="F42" s="13" t="s">
        <v>23</v>
      </c>
      <c r="G42" s="14">
        <v>22298.09</v>
      </c>
      <c r="H42" s="15"/>
      <c r="I42" s="15">
        <f t="shared" si="0"/>
        <v>0</v>
      </c>
      <c r="J42" s="15">
        <f t="shared" si="1"/>
        <v>0</v>
      </c>
      <c r="K42" s="15">
        <f t="shared" si="2"/>
        <v>0</v>
      </c>
      <c r="L42" s="15">
        <f t="shared" si="3"/>
        <v>0</v>
      </c>
      <c r="M42" s="15"/>
      <c r="N42" s="15">
        <f t="shared" si="4"/>
        <v>0</v>
      </c>
      <c r="O42" s="13" t="s">
        <v>24</v>
      </c>
    </row>
    <row r="43" ht="53" customHeight="1" spans="1:15">
      <c r="A43" s="13">
        <v>38</v>
      </c>
      <c r="B43" s="13" t="s">
        <v>67</v>
      </c>
      <c r="C43" s="13" t="s">
        <v>66</v>
      </c>
      <c r="D43" s="13" t="s">
        <v>21</v>
      </c>
      <c r="E43" s="13" t="s">
        <v>22</v>
      </c>
      <c r="F43" s="13" t="s">
        <v>23</v>
      </c>
      <c r="G43" s="14">
        <v>129.32</v>
      </c>
      <c r="H43" s="15"/>
      <c r="I43" s="15">
        <f t="shared" si="0"/>
        <v>0</v>
      </c>
      <c r="J43" s="15">
        <f t="shared" si="1"/>
        <v>0</v>
      </c>
      <c r="K43" s="15">
        <f t="shared" si="2"/>
        <v>0</v>
      </c>
      <c r="L43" s="15">
        <f t="shared" si="3"/>
        <v>0</v>
      </c>
      <c r="M43" s="15"/>
      <c r="N43" s="15">
        <f t="shared" si="4"/>
        <v>0</v>
      </c>
      <c r="O43" s="13" t="s">
        <v>24</v>
      </c>
    </row>
    <row r="44" ht="53" customHeight="1" spans="1:15">
      <c r="A44" s="13">
        <v>39</v>
      </c>
      <c r="B44" s="13" t="s">
        <v>68</v>
      </c>
      <c r="C44" s="13" t="s">
        <v>69</v>
      </c>
      <c r="D44" s="13" t="s">
        <v>21</v>
      </c>
      <c r="E44" s="13" t="s">
        <v>22</v>
      </c>
      <c r="F44" s="13" t="s">
        <v>23</v>
      </c>
      <c r="G44" s="14">
        <v>104.63</v>
      </c>
      <c r="H44" s="15"/>
      <c r="I44" s="15">
        <f t="shared" si="0"/>
        <v>0</v>
      </c>
      <c r="J44" s="15">
        <f t="shared" si="1"/>
        <v>0</v>
      </c>
      <c r="K44" s="15">
        <f t="shared" si="2"/>
        <v>0</v>
      </c>
      <c r="L44" s="15">
        <f t="shared" si="3"/>
        <v>0</v>
      </c>
      <c r="M44" s="15"/>
      <c r="N44" s="15">
        <f t="shared" si="4"/>
        <v>0</v>
      </c>
      <c r="O44" s="13" t="s">
        <v>24</v>
      </c>
    </row>
    <row r="45" ht="53" customHeight="1" spans="1:15">
      <c r="A45" s="13">
        <v>40</v>
      </c>
      <c r="B45" s="13" t="s">
        <v>70</v>
      </c>
      <c r="C45" s="13" t="s">
        <v>26</v>
      </c>
      <c r="D45" s="13" t="s">
        <v>21</v>
      </c>
      <c r="E45" s="13" t="s">
        <v>22</v>
      </c>
      <c r="F45" s="13" t="s">
        <v>23</v>
      </c>
      <c r="G45" s="14">
        <v>37.35</v>
      </c>
      <c r="H45" s="15"/>
      <c r="I45" s="15">
        <f t="shared" si="0"/>
        <v>0</v>
      </c>
      <c r="J45" s="15">
        <f t="shared" si="1"/>
        <v>0</v>
      </c>
      <c r="K45" s="15">
        <f t="shared" si="2"/>
        <v>0</v>
      </c>
      <c r="L45" s="15">
        <f t="shared" si="3"/>
        <v>0</v>
      </c>
      <c r="M45" s="15"/>
      <c r="N45" s="15">
        <f t="shared" si="4"/>
        <v>0</v>
      </c>
      <c r="O45" s="13" t="s">
        <v>24</v>
      </c>
    </row>
    <row r="46" ht="53" customHeight="1" spans="1:15">
      <c r="A46" s="13">
        <v>41</v>
      </c>
      <c r="B46" s="13" t="s">
        <v>71</v>
      </c>
      <c r="C46" s="13" t="s">
        <v>26</v>
      </c>
      <c r="D46" s="13" t="s">
        <v>21</v>
      </c>
      <c r="E46" s="13" t="s">
        <v>22</v>
      </c>
      <c r="F46" s="13" t="s">
        <v>23</v>
      </c>
      <c r="G46" s="14">
        <v>37.35</v>
      </c>
      <c r="H46" s="15"/>
      <c r="I46" s="15">
        <f t="shared" si="0"/>
        <v>0</v>
      </c>
      <c r="J46" s="15">
        <f t="shared" si="1"/>
        <v>0</v>
      </c>
      <c r="K46" s="15">
        <f t="shared" si="2"/>
        <v>0</v>
      </c>
      <c r="L46" s="15">
        <f t="shared" si="3"/>
        <v>0</v>
      </c>
      <c r="M46" s="15"/>
      <c r="N46" s="15">
        <f t="shared" si="4"/>
        <v>0</v>
      </c>
      <c r="O46" s="13" t="s">
        <v>24</v>
      </c>
    </row>
    <row r="47" ht="53" customHeight="1" spans="1:15">
      <c r="A47" s="13">
        <v>42</v>
      </c>
      <c r="B47" s="13" t="s">
        <v>72</v>
      </c>
      <c r="C47" s="13" t="s">
        <v>26</v>
      </c>
      <c r="D47" s="13" t="s">
        <v>21</v>
      </c>
      <c r="E47" s="13" t="s">
        <v>22</v>
      </c>
      <c r="F47" s="13" t="s">
        <v>23</v>
      </c>
      <c r="G47" s="14">
        <v>4370.65</v>
      </c>
      <c r="H47" s="15"/>
      <c r="I47" s="15">
        <f t="shared" si="0"/>
        <v>0</v>
      </c>
      <c r="J47" s="15">
        <f t="shared" si="1"/>
        <v>0</v>
      </c>
      <c r="K47" s="15">
        <f t="shared" si="2"/>
        <v>0</v>
      </c>
      <c r="L47" s="15">
        <f t="shared" si="3"/>
        <v>0</v>
      </c>
      <c r="M47" s="15"/>
      <c r="N47" s="15">
        <f t="shared" si="4"/>
        <v>0</v>
      </c>
      <c r="O47" s="13" t="s">
        <v>24</v>
      </c>
    </row>
    <row r="48" ht="53" customHeight="1" spans="1:15">
      <c r="A48" s="13">
        <v>43</v>
      </c>
      <c r="B48" s="13" t="s">
        <v>73</v>
      </c>
      <c r="C48" s="13" t="s">
        <v>26</v>
      </c>
      <c r="D48" s="13" t="s">
        <v>21</v>
      </c>
      <c r="E48" s="13" t="s">
        <v>22</v>
      </c>
      <c r="F48" s="13" t="s">
        <v>23</v>
      </c>
      <c r="G48" s="14">
        <v>13.04</v>
      </c>
      <c r="H48" s="15"/>
      <c r="I48" s="15">
        <f t="shared" si="0"/>
        <v>0</v>
      </c>
      <c r="J48" s="15">
        <f t="shared" si="1"/>
        <v>0</v>
      </c>
      <c r="K48" s="15">
        <f t="shared" si="2"/>
        <v>0</v>
      </c>
      <c r="L48" s="15">
        <f t="shared" si="3"/>
        <v>0</v>
      </c>
      <c r="M48" s="15"/>
      <c r="N48" s="15">
        <f t="shared" si="4"/>
        <v>0</v>
      </c>
      <c r="O48" s="13" t="s">
        <v>24</v>
      </c>
    </row>
    <row r="49" ht="53" customHeight="1" spans="1:15">
      <c r="A49" s="13">
        <v>44</v>
      </c>
      <c r="B49" s="13" t="s">
        <v>74</v>
      </c>
      <c r="C49" s="13" t="s">
        <v>26</v>
      </c>
      <c r="D49" s="13" t="s">
        <v>21</v>
      </c>
      <c r="E49" s="13" t="s">
        <v>22</v>
      </c>
      <c r="F49" s="13" t="s">
        <v>23</v>
      </c>
      <c r="G49" s="14">
        <v>142.18</v>
      </c>
      <c r="H49" s="15"/>
      <c r="I49" s="15">
        <f t="shared" si="0"/>
        <v>0</v>
      </c>
      <c r="J49" s="15">
        <f t="shared" si="1"/>
        <v>0</v>
      </c>
      <c r="K49" s="15">
        <f t="shared" si="2"/>
        <v>0</v>
      </c>
      <c r="L49" s="15">
        <f t="shared" si="3"/>
        <v>0</v>
      </c>
      <c r="M49" s="15"/>
      <c r="N49" s="15">
        <f t="shared" si="4"/>
        <v>0</v>
      </c>
      <c r="O49" s="13" t="s">
        <v>24</v>
      </c>
    </row>
    <row r="50" ht="53" customHeight="1" spans="1:15">
      <c r="A50" s="13">
        <v>45</v>
      </c>
      <c r="B50" s="13" t="s">
        <v>75</v>
      </c>
      <c r="C50" s="13" t="s">
        <v>26</v>
      </c>
      <c r="D50" s="13" t="s">
        <v>21</v>
      </c>
      <c r="E50" s="13" t="s">
        <v>22</v>
      </c>
      <c r="F50" s="13" t="s">
        <v>23</v>
      </c>
      <c r="G50" s="14">
        <v>59.25</v>
      </c>
      <c r="H50" s="15"/>
      <c r="I50" s="15">
        <f t="shared" si="0"/>
        <v>0</v>
      </c>
      <c r="J50" s="15">
        <f t="shared" si="1"/>
        <v>0</v>
      </c>
      <c r="K50" s="15">
        <f t="shared" si="2"/>
        <v>0</v>
      </c>
      <c r="L50" s="15">
        <f t="shared" si="3"/>
        <v>0</v>
      </c>
      <c r="M50" s="15"/>
      <c r="N50" s="15">
        <f t="shared" si="4"/>
        <v>0</v>
      </c>
      <c r="O50" s="13" t="s">
        <v>24</v>
      </c>
    </row>
    <row r="51" ht="53" customHeight="1" spans="1:15">
      <c r="A51" s="13">
        <v>46</v>
      </c>
      <c r="B51" s="13" t="s">
        <v>76</v>
      </c>
      <c r="C51" s="13" t="s">
        <v>77</v>
      </c>
      <c r="D51" s="13" t="s">
        <v>21</v>
      </c>
      <c r="E51" s="13" t="s">
        <v>22</v>
      </c>
      <c r="F51" s="13" t="s">
        <v>23</v>
      </c>
      <c r="G51" s="14">
        <v>3927.45</v>
      </c>
      <c r="H51" s="15"/>
      <c r="I51" s="15">
        <f t="shared" si="0"/>
        <v>0</v>
      </c>
      <c r="J51" s="15">
        <f t="shared" si="1"/>
        <v>0</v>
      </c>
      <c r="K51" s="15">
        <f t="shared" si="2"/>
        <v>0</v>
      </c>
      <c r="L51" s="15">
        <f t="shared" si="3"/>
        <v>0</v>
      </c>
      <c r="M51" s="15"/>
      <c r="N51" s="15">
        <f t="shared" si="4"/>
        <v>0</v>
      </c>
      <c r="O51" s="13" t="s">
        <v>24</v>
      </c>
    </row>
    <row r="52" ht="53" customHeight="1" spans="1:15">
      <c r="A52" s="13">
        <v>47</v>
      </c>
      <c r="B52" s="13" t="s">
        <v>78</v>
      </c>
      <c r="C52" s="13" t="s">
        <v>79</v>
      </c>
      <c r="D52" s="13" t="s">
        <v>21</v>
      </c>
      <c r="E52" s="13" t="s">
        <v>22</v>
      </c>
      <c r="F52" s="13" t="s">
        <v>23</v>
      </c>
      <c r="G52" s="14">
        <v>10906.19</v>
      </c>
      <c r="H52" s="15"/>
      <c r="I52" s="15">
        <f t="shared" si="0"/>
        <v>0</v>
      </c>
      <c r="J52" s="15">
        <f t="shared" si="1"/>
        <v>0</v>
      </c>
      <c r="K52" s="15">
        <f t="shared" si="2"/>
        <v>0</v>
      </c>
      <c r="L52" s="15">
        <f t="shared" si="3"/>
        <v>0</v>
      </c>
      <c r="M52" s="15"/>
      <c r="N52" s="15">
        <f t="shared" si="4"/>
        <v>0</v>
      </c>
      <c r="O52" s="13" t="s">
        <v>24</v>
      </c>
    </row>
    <row r="53" ht="53" customHeight="1" spans="1:15">
      <c r="A53" s="13">
        <v>48</v>
      </c>
      <c r="B53" s="13" t="s">
        <v>80</v>
      </c>
      <c r="C53" s="13"/>
      <c r="D53" s="13" t="s">
        <v>21</v>
      </c>
      <c r="E53" s="13" t="s">
        <v>22</v>
      </c>
      <c r="F53" s="13" t="s">
        <v>81</v>
      </c>
      <c r="G53" s="14">
        <v>13.02</v>
      </c>
      <c r="H53" s="15"/>
      <c r="I53" s="15">
        <f t="shared" si="0"/>
        <v>0</v>
      </c>
      <c r="J53" s="15">
        <f t="shared" si="1"/>
        <v>0</v>
      </c>
      <c r="K53" s="15">
        <f t="shared" si="2"/>
        <v>0</v>
      </c>
      <c r="L53" s="15">
        <f t="shared" si="3"/>
        <v>0</v>
      </c>
      <c r="M53" s="15"/>
      <c r="N53" s="15">
        <f t="shared" si="4"/>
        <v>0</v>
      </c>
      <c r="O53" s="13" t="s">
        <v>24</v>
      </c>
    </row>
    <row r="54" ht="53" customHeight="1" spans="1:15">
      <c r="A54" s="13">
        <v>49</v>
      </c>
      <c r="B54" s="13" t="s">
        <v>82</v>
      </c>
      <c r="C54" s="13" t="s">
        <v>83</v>
      </c>
      <c r="D54" s="13" t="s">
        <v>21</v>
      </c>
      <c r="E54" s="13" t="s">
        <v>22</v>
      </c>
      <c r="F54" s="13" t="s">
        <v>23</v>
      </c>
      <c r="G54" s="14">
        <v>5995.94</v>
      </c>
      <c r="H54" s="15"/>
      <c r="I54" s="15">
        <f t="shared" si="0"/>
        <v>0</v>
      </c>
      <c r="J54" s="15">
        <f t="shared" si="1"/>
        <v>0</v>
      </c>
      <c r="K54" s="15">
        <f t="shared" si="2"/>
        <v>0</v>
      </c>
      <c r="L54" s="15">
        <f t="shared" si="3"/>
        <v>0</v>
      </c>
      <c r="M54" s="15"/>
      <c r="N54" s="15">
        <f t="shared" si="4"/>
        <v>0</v>
      </c>
      <c r="O54" s="13" t="s">
        <v>24</v>
      </c>
    </row>
    <row r="55" ht="53" customHeight="1" spans="1:15">
      <c r="A55" s="13">
        <v>50</v>
      </c>
      <c r="B55" s="13" t="s">
        <v>84</v>
      </c>
      <c r="C55" s="13" t="s">
        <v>83</v>
      </c>
      <c r="D55" s="13" t="s">
        <v>21</v>
      </c>
      <c r="E55" s="13" t="s">
        <v>22</v>
      </c>
      <c r="F55" s="13" t="s">
        <v>23</v>
      </c>
      <c r="G55" s="14">
        <v>37.35</v>
      </c>
      <c r="H55" s="15"/>
      <c r="I55" s="15">
        <f t="shared" si="0"/>
        <v>0</v>
      </c>
      <c r="J55" s="15">
        <f t="shared" si="1"/>
        <v>0</v>
      </c>
      <c r="K55" s="15">
        <f t="shared" si="2"/>
        <v>0</v>
      </c>
      <c r="L55" s="15">
        <f t="shared" si="3"/>
        <v>0</v>
      </c>
      <c r="M55" s="15"/>
      <c r="N55" s="15">
        <f t="shared" si="4"/>
        <v>0</v>
      </c>
      <c r="O55" s="13" t="s">
        <v>24</v>
      </c>
    </row>
    <row r="56" ht="53" customHeight="1" spans="1:15">
      <c r="A56" s="13">
        <v>51</v>
      </c>
      <c r="B56" s="13" t="s">
        <v>85</v>
      </c>
      <c r="C56" s="13" t="s">
        <v>26</v>
      </c>
      <c r="D56" s="13" t="s">
        <v>21</v>
      </c>
      <c r="E56" s="13" t="s">
        <v>22</v>
      </c>
      <c r="F56" s="13" t="s">
        <v>23</v>
      </c>
      <c r="G56" s="14">
        <v>92.5</v>
      </c>
      <c r="H56" s="15"/>
      <c r="I56" s="15">
        <f t="shared" si="0"/>
        <v>0</v>
      </c>
      <c r="J56" s="15">
        <f t="shared" si="1"/>
        <v>0</v>
      </c>
      <c r="K56" s="15">
        <f t="shared" si="2"/>
        <v>0</v>
      </c>
      <c r="L56" s="15">
        <f t="shared" si="3"/>
        <v>0</v>
      </c>
      <c r="M56" s="15"/>
      <c r="N56" s="15">
        <f t="shared" si="4"/>
        <v>0</v>
      </c>
      <c r="O56" s="13" t="s">
        <v>24</v>
      </c>
    </row>
    <row r="57" ht="53" customHeight="1" spans="1:15">
      <c r="A57" s="13">
        <v>52</v>
      </c>
      <c r="B57" s="13" t="s">
        <v>86</v>
      </c>
      <c r="C57" s="13"/>
      <c r="D57" s="13" t="s">
        <v>21</v>
      </c>
      <c r="E57" s="13" t="s">
        <v>22</v>
      </c>
      <c r="F57" s="13" t="s">
        <v>57</v>
      </c>
      <c r="G57" s="14">
        <v>174.2</v>
      </c>
      <c r="H57" s="15"/>
      <c r="I57" s="15">
        <f t="shared" si="0"/>
        <v>0</v>
      </c>
      <c r="J57" s="15">
        <f t="shared" si="1"/>
        <v>0</v>
      </c>
      <c r="K57" s="15">
        <f t="shared" si="2"/>
        <v>0</v>
      </c>
      <c r="L57" s="15">
        <f t="shared" si="3"/>
        <v>0</v>
      </c>
      <c r="M57" s="15"/>
      <c r="N57" s="15">
        <f t="shared" si="4"/>
        <v>0</v>
      </c>
      <c r="O57" s="13" t="s">
        <v>24</v>
      </c>
    </row>
    <row r="58" ht="53" customHeight="1" spans="1:15">
      <c r="A58" s="13">
        <v>53</v>
      </c>
      <c r="B58" s="13" t="s">
        <v>87</v>
      </c>
      <c r="C58" s="13"/>
      <c r="D58" s="13" t="s">
        <v>21</v>
      </c>
      <c r="E58" s="13" t="s">
        <v>22</v>
      </c>
      <c r="F58" s="13" t="s">
        <v>57</v>
      </c>
      <c r="G58" s="14">
        <v>174.2</v>
      </c>
      <c r="H58" s="15"/>
      <c r="I58" s="15">
        <f t="shared" si="0"/>
        <v>0</v>
      </c>
      <c r="J58" s="15">
        <f t="shared" si="1"/>
        <v>0</v>
      </c>
      <c r="K58" s="15">
        <f t="shared" si="2"/>
        <v>0</v>
      </c>
      <c r="L58" s="15">
        <f t="shared" si="3"/>
        <v>0</v>
      </c>
      <c r="M58" s="15"/>
      <c r="N58" s="15">
        <f t="shared" si="4"/>
        <v>0</v>
      </c>
      <c r="O58" s="13" t="s">
        <v>24</v>
      </c>
    </row>
    <row r="59" ht="53" customHeight="1" spans="1:15">
      <c r="A59" s="13">
        <v>54</v>
      </c>
      <c r="B59" s="13" t="s">
        <v>88</v>
      </c>
      <c r="C59" s="13"/>
      <c r="D59" s="13" t="s">
        <v>21</v>
      </c>
      <c r="E59" s="13" t="s">
        <v>22</v>
      </c>
      <c r="F59" s="13" t="s">
        <v>23</v>
      </c>
      <c r="G59" s="14">
        <v>917.99</v>
      </c>
      <c r="H59" s="15"/>
      <c r="I59" s="15">
        <f t="shared" si="0"/>
        <v>0</v>
      </c>
      <c r="J59" s="15">
        <f t="shared" si="1"/>
        <v>0</v>
      </c>
      <c r="K59" s="15">
        <f t="shared" si="2"/>
        <v>0</v>
      </c>
      <c r="L59" s="15">
        <f t="shared" si="3"/>
        <v>0</v>
      </c>
      <c r="M59" s="15"/>
      <c r="N59" s="15">
        <f t="shared" si="4"/>
        <v>0</v>
      </c>
      <c r="O59" s="13" t="s">
        <v>24</v>
      </c>
    </row>
    <row r="60" ht="53" customHeight="1" spans="1:15">
      <c r="A60" s="13">
        <v>55</v>
      </c>
      <c r="B60" s="13" t="s">
        <v>89</v>
      </c>
      <c r="C60" s="13"/>
      <c r="D60" s="13" t="s">
        <v>21</v>
      </c>
      <c r="E60" s="13" t="s">
        <v>22</v>
      </c>
      <c r="F60" s="13" t="s">
        <v>23</v>
      </c>
      <c r="G60" s="14">
        <v>432.85</v>
      </c>
      <c r="H60" s="15"/>
      <c r="I60" s="15">
        <f t="shared" si="0"/>
        <v>0</v>
      </c>
      <c r="J60" s="15">
        <f t="shared" si="1"/>
        <v>0</v>
      </c>
      <c r="K60" s="15">
        <f t="shared" si="2"/>
        <v>0</v>
      </c>
      <c r="L60" s="15">
        <f t="shared" si="3"/>
        <v>0</v>
      </c>
      <c r="M60" s="15"/>
      <c r="N60" s="15">
        <f t="shared" si="4"/>
        <v>0</v>
      </c>
      <c r="O60" s="13" t="s">
        <v>24</v>
      </c>
    </row>
    <row r="61" ht="53" customHeight="1" spans="1:15">
      <c r="A61" s="13">
        <v>56</v>
      </c>
      <c r="B61" s="13" t="s">
        <v>90</v>
      </c>
      <c r="C61" s="13"/>
      <c r="D61" s="13" t="s">
        <v>21</v>
      </c>
      <c r="E61" s="13" t="s">
        <v>22</v>
      </c>
      <c r="F61" s="13" t="s">
        <v>57</v>
      </c>
      <c r="G61" s="14">
        <v>591.8</v>
      </c>
      <c r="H61" s="15"/>
      <c r="I61" s="15">
        <f t="shared" si="0"/>
        <v>0</v>
      </c>
      <c r="J61" s="15">
        <f t="shared" si="1"/>
        <v>0</v>
      </c>
      <c r="K61" s="15">
        <f t="shared" si="2"/>
        <v>0</v>
      </c>
      <c r="L61" s="15">
        <f t="shared" si="3"/>
        <v>0</v>
      </c>
      <c r="M61" s="15"/>
      <c r="N61" s="15">
        <f t="shared" si="4"/>
        <v>0</v>
      </c>
      <c r="O61" s="13" t="s">
        <v>24</v>
      </c>
    </row>
    <row r="62" ht="53" customHeight="1" spans="1:15">
      <c r="A62" s="13">
        <v>57</v>
      </c>
      <c r="B62" s="13" t="s">
        <v>91</v>
      </c>
      <c r="C62" s="13"/>
      <c r="D62" s="13" t="s">
        <v>21</v>
      </c>
      <c r="E62" s="13" t="s">
        <v>22</v>
      </c>
      <c r="F62" s="13" t="s">
        <v>57</v>
      </c>
      <c r="G62" s="14">
        <v>591.8</v>
      </c>
      <c r="H62" s="15"/>
      <c r="I62" s="15">
        <f t="shared" si="0"/>
        <v>0</v>
      </c>
      <c r="J62" s="15">
        <f t="shared" si="1"/>
        <v>0</v>
      </c>
      <c r="K62" s="15">
        <f t="shared" si="2"/>
        <v>0</v>
      </c>
      <c r="L62" s="15">
        <f t="shared" si="3"/>
        <v>0</v>
      </c>
      <c r="M62" s="15"/>
      <c r="N62" s="15">
        <f t="shared" si="4"/>
        <v>0</v>
      </c>
      <c r="O62" s="13" t="s">
        <v>24</v>
      </c>
    </row>
    <row r="63" ht="53" customHeight="1" spans="1:15">
      <c r="A63" s="13">
        <v>58</v>
      </c>
      <c r="B63" s="13" t="s">
        <v>92</v>
      </c>
      <c r="C63" s="13"/>
      <c r="D63" s="13" t="s">
        <v>21</v>
      </c>
      <c r="E63" s="13" t="s">
        <v>22</v>
      </c>
      <c r="F63" s="13" t="s">
        <v>57</v>
      </c>
      <c r="G63" s="14">
        <v>591.8</v>
      </c>
      <c r="H63" s="15"/>
      <c r="I63" s="15">
        <f t="shared" si="0"/>
        <v>0</v>
      </c>
      <c r="J63" s="15">
        <f t="shared" si="1"/>
        <v>0</v>
      </c>
      <c r="K63" s="15">
        <f t="shared" si="2"/>
        <v>0</v>
      </c>
      <c r="L63" s="15">
        <f t="shared" si="3"/>
        <v>0</v>
      </c>
      <c r="M63" s="15"/>
      <c r="N63" s="15">
        <f t="shared" si="4"/>
        <v>0</v>
      </c>
      <c r="O63" s="13" t="s">
        <v>24</v>
      </c>
    </row>
    <row r="64" ht="53" customHeight="1" spans="1:15">
      <c r="A64" s="13">
        <v>59</v>
      </c>
      <c r="B64" s="13" t="s">
        <v>93</v>
      </c>
      <c r="C64" s="13" t="s">
        <v>94</v>
      </c>
      <c r="D64" s="13" t="s">
        <v>21</v>
      </c>
      <c r="E64" s="13" t="s">
        <v>22</v>
      </c>
      <c r="F64" s="13" t="s">
        <v>23</v>
      </c>
      <c r="G64" s="14">
        <v>4063.49</v>
      </c>
      <c r="H64" s="15"/>
      <c r="I64" s="15">
        <f t="shared" si="0"/>
        <v>0</v>
      </c>
      <c r="J64" s="15">
        <f t="shared" si="1"/>
        <v>0</v>
      </c>
      <c r="K64" s="15">
        <f t="shared" si="2"/>
        <v>0</v>
      </c>
      <c r="L64" s="15">
        <f t="shared" si="3"/>
        <v>0</v>
      </c>
      <c r="M64" s="15"/>
      <c r="N64" s="15">
        <f t="shared" si="4"/>
        <v>0</v>
      </c>
      <c r="O64" s="13" t="s">
        <v>24</v>
      </c>
    </row>
    <row r="65" ht="53" customHeight="1" spans="1:15">
      <c r="A65" s="13">
        <v>60</v>
      </c>
      <c r="B65" s="13" t="s">
        <v>95</v>
      </c>
      <c r="C65" s="13" t="s">
        <v>96</v>
      </c>
      <c r="D65" s="13" t="s">
        <v>21</v>
      </c>
      <c r="E65" s="13" t="s">
        <v>22</v>
      </c>
      <c r="F65" s="13" t="s">
        <v>23</v>
      </c>
      <c r="G65" s="14">
        <v>4063.49</v>
      </c>
      <c r="H65" s="15"/>
      <c r="I65" s="15">
        <f t="shared" si="0"/>
        <v>0</v>
      </c>
      <c r="J65" s="15">
        <f t="shared" si="1"/>
        <v>0</v>
      </c>
      <c r="K65" s="15">
        <f t="shared" si="2"/>
        <v>0</v>
      </c>
      <c r="L65" s="15">
        <f t="shared" si="3"/>
        <v>0</v>
      </c>
      <c r="M65" s="15"/>
      <c r="N65" s="15">
        <f t="shared" si="4"/>
        <v>0</v>
      </c>
      <c r="O65" s="13" t="s">
        <v>24</v>
      </c>
    </row>
    <row r="66" ht="53" customHeight="1" spans="1:15">
      <c r="A66" s="13">
        <v>61</v>
      </c>
      <c r="B66" s="13" t="s">
        <v>97</v>
      </c>
      <c r="C66" s="13"/>
      <c r="D66" s="13" t="s">
        <v>21</v>
      </c>
      <c r="E66" s="13" t="s">
        <v>22</v>
      </c>
      <c r="F66" s="13" t="s">
        <v>23</v>
      </c>
      <c r="G66" s="14">
        <v>14638.35</v>
      </c>
      <c r="H66" s="15"/>
      <c r="I66" s="15">
        <f t="shared" si="0"/>
        <v>0</v>
      </c>
      <c r="J66" s="15">
        <f t="shared" si="1"/>
        <v>0</v>
      </c>
      <c r="K66" s="15">
        <f t="shared" si="2"/>
        <v>0</v>
      </c>
      <c r="L66" s="15">
        <f t="shared" si="3"/>
        <v>0</v>
      </c>
      <c r="M66" s="15"/>
      <c r="N66" s="15">
        <f t="shared" si="4"/>
        <v>0</v>
      </c>
      <c r="O66" s="13" t="s">
        <v>24</v>
      </c>
    </row>
    <row r="67" ht="53" customHeight="1" spans="1:15">
      <c r="A67" s="13">
        <v>62</v>
      </c>
      <c r="B67" s="13" t="s">
        <v>98</v>
      </c>
      <c r="C67" s="13"/>
      <c r="D67" s="13" t="s">
        <v>21</v>
      </c>
      <c r="E67" s="13" t="s">
        <v>22</v>
      </c>
      <c r="F67" s="13" t="s">
        <v>23</v>
      </c>
      <c r="G67" s="14">
        <v>14638.35</v>
      </c>
      <c r="H67" s="15"/>
      <c r="I67" s="15">
        <f t="shared" si="0"/>
        <v>0</v>
      </c>
      <c r="J67" s="15">
        <f t="shared" si="1"/>
        <v>0</v>
      </c>
      <c r="K67" s="15">
        <f t="shared" si="2"/>
        <v>0</v>
      </c>
      <c r="L67" s="15">
        <f t="shared" si="3"/>
        <v>0</v>
      </c>
      <c r="M67" s="15"/>
      <c r="N67" s="15">
        <f t="shared" si="4"/>
        <v>0</v>
      </c>
      <c r="O67" s="13" t="s">
        <v>24</v>
      </c>
    </row>
    <row r="68" ht="53" customHeight="1" spans="1:15">
      <c r="A68" s="13">
        <v>63</v>
      </c>
      <c r="B68" s="13" t="s">
        <v>99</v>
      </c>
      <c r="C68" s="13"/>
      <c r="D68" s="13" t="s">
        <v>21</v>
      </c>
      <c r="E68" s="13" t="s">
        <v>22</v>
      </c>
      <c r="F68" s="13" t="s">
        <v>23</v>
      </c>
      <c r="G68" s="14">
        <v>14638.35</v>
      </c>
      <c r="H68" s="15"/>
      <c r="I68" s="15">
        <f t="shared" si="0"/>
        <v>0</v>
      </c>
      <c r="J68" s="15">
        <f t="shared" si="1"/>
        <v>0</v>
      </c>
      <c r="K68" s="15">
        <f t="shared" si="2"/>
        <v>0</v>
      </c>
      <c r="L68" s="15">
        <f t="shared" si="3"/>
        <v>0</v>
      </c>
      <c r="M68" s="15"/>
      <c r="N68" s="15">
        <f t="shared" si="4"/>
        <v>0</v>
      </c>
      <c r="O68" s="13" t="s">
        <v>24</v>
      </c>
    </row>
    <row r="69" ht="53" customHeight="1" spans="1:15">
      <c r="A69" s="13">
        <v>64</v>
      </c>
      <c r="B69" s="13" t="s">
        <v>100</v>
      </c>
      <c r="C69" s="13"/>
      <c r="D69" s="13" t="s">
        <v>21</v>
      </c>
      <c r="E69" s="13" t="s">
        <v>22</v>
      </c>
      <c r="F69" s="13" t="s">
        <v>57</v>
      </c>
      <c r="G69" s="14">
        <v>280</v>
      </c>
      <c r="H69" s="15"/>
      <c r="I69" s="15">
        <f t="shared" si="0"/>
        <v>0</v>
      </c>
      <c r="J69" s="15">
        <f t="shared" si="1"/>
        <v>0</v>
      </c>
      <c r="K69" s="15">
        <f t="shared" si="2"/>
        <v>0</v>
      </c>
      <c r="L69" s="15">
        <f t="shared" si="3"/>
        <v>0</v>
      </c>
      <c r="M69" s="15"/>
      <c r="N69" s="15">
        <f t="shared" si="4"/>
        <v>0</v>
      </c>
      <c r="O69" s="13" t="s">
        <v>24</v>
      </c>
    </row>
    <row r="70" ht="53" customHeight="1" spans="1:15">
      <c r="A70" s="13">
        <v>65</v>
      </c>
      <c r="B70" s="13" t="s">
        <v>101</v>
      </c>
      <c r="C70" s="13" t="s">
        <v>102</v>
      </c>
      <c r="D70" s="13" t="s">
        <v>21</v>
      </c>
      <c r="E70" s="13" t="s">
        <v>22</v>
      </c>
      <c r="F70" s="13" t="s">
        <v>81</v>
      </c>
      <c r="G70" s="14">
        <v>1015.87</v>
      </c>
      <c r="H70" s="15"/>
      <c r="I70" s="15">
        <f>ROUND(H70*0.09,2)</f>
        <v>0</v>
      </c>
      <c r="J70" s="15">
        <f>I70+H70</f>
        <v>0</v>
      </c>
      <c r="K70" s="15">
        <f>G70*H70</f>
        <v>0</v>
      </c>
      <c r="L70" s="15">
        <f>G70*J70</f>
        <v>0</v>
      </c>
      <c r="M70" s="15"/>
      <c r="N70" s="15">
        <f>G70*M70</f>
        <v>0</v>
      </c>
      <c r="O70" s="13" t="s">
        <v>24</v>
      </c>
    </row>
    <row r="71" ht="53" customHeight="1" spans="1:15">
      <c r="A71" s="13">
        <v>66</v>
      </c>
      <c r="B71" s="13" t="s">
        <v>103</v>
      </c>
      <c r="C71" s="13" t="s">
        <v>77</v>
      </c>
      <c r="D71" s="13" t="s">
        <v>21</v>
      </c>
      <c r="E71" s="13" t="s">
        <v>22</v>
      </c>
      <c r="F71" s="13" t="s">
        <v>81</v>
      </c>
      <c r="G71" s="14">
        <v>6.69</v>
      </c>
      <c r="H71" s="15"/>
      <c r="I71" s="15">
        <f>ROUND(H71*0.09,2)</f>
        <v>0</v>
      </c>
      <c r="J71" s="15">
        <f>I71+H71</f>
        <v>0</v>
      </c>
      <c r="K71" s="15">
        <f>G71*H71</f>
        <v>0</v>
      </c>
      <c r="L71" s="15">
        <f>G71*J71</f>
        <v>0</v>
      </c>
      <c r="M71" s="15"/>
      <c r="N71" s="15">
        <f>G71*M71</f>
        <v>0</v>
      </c>
      <c r="O71" s="13" t="s">
        <v>24</v>
      </c>
    </row>
    <row r="72" ht="53" customHeight="1" spans="1:15">
      <c r="A72" s="13">
        <v>67</v>
      </c>
      <c r="B72" s="13" t="s">
        <v>104</v>
      </c>
      <c r="C72" s="13" t="s">
        <v>105</v>
      </c>
      <c r="D72" s="13" t="s">
        <v>21</v>
      </c>
      <c r="E72" s="13" t="s">
        <v>22</v>
      </c>
      <c r="F72" s="13" t="s">
        <v>81</v>
      </c>
      <c r="G72" s="14">
        <v>406.35</v>
      </c>
      <c r="H72" s="15"/>
      <c r="I72" s="15">
        <f>ROUND(H72*0.09,2)</f>
        <v>0</v>
      </c>
      <c r="J72" s="15">
        <f>I72+H72</f>
        <v>0</v>
      </c>
      <c r="K72" s="15">
        <f>G72*H72</f>
        <v>0</v>
      </c>
      <c r="L72" s="15">
        <f>G72*J72</f>
        <v>0</v>
      </c>
      <c r="M72" s="15"/>
      <c r="N72" s="15">
        <f>G72*M72</f>
        <v>0</v>
      </c>
      <c r="O72" s="13" t="s">
        <v>24</v>
      </c>
    </row>
    <row r="73" ht="53" customHeight="1" spans="1:15">
      <c r="A73" s="13">
        <v>68</v>
      </c>
      <c r="B73" s="13" t="s">
        <v>106</v>
      </c>
      <c r="C73" s="13" t="s">
        <v>77</v>
      </c>
      <c r="D73" s="13" t="s">
        <v>21</v>
      </c>
      <c r="E73" s="13" t="s">
        <v>22</v>
      </c>
      <c r="F73" s="13" t="s">
        <v>81</v>
      </c>
      <c r="G73" s="14">
        <v>609.52</v>
      </c>
      <c r="H73" s="15"/>
      <c r="I73" s="15">
        <f>ROUND(H73*0.09,2)</f>
        <v>0</v>
      </c>
      <c r="J73" s="15">
        <f>I73+H73</f>
        <v>0</v>
      </c>
      <c r="K73" s="15">
        <f>G73*H73</f>
        <v>0</v>
      </c>
      <c r="L73" s="15">
        <f>G73*J73</f>
        <v>0</v>
      </c>
      <c r="M73" s="15"/>
      <c r="N73" s="15">
        <f>G73*M73</f>
        <v>0</v>
      </c>
      <c r="O73" s="13" t="s">
        <v>24</v>
      </c>
    </row>
    <row r="74" ht="53" customHeight="1" spans="1:15">
      <c r="A74" s="13">
        <v>69</v>
      </c>
      <c r="B74" s="13" t="s">
        <v>107</v>
      </c>
      <c r="C74" s="13" t="s">
        <v>108</v>
      </c>
      <c r="D74" s="13" t="s">
        <v>21</v>
      </c>
      <c r="E74" s="13" t="s">
        <v>22</v>
      </c>
      <c r="F74" s="13" t="s">
        <v>23</v>
      </c>
      <c r="G74" s="14">
        <v>378.99</v>
      </c>
      <c r="H74" s="15"/>
      <c r="I74" s="15">
        <f>ROUND(H74*0.09,2)</f>
        <v>0</v>
      </c>
      <c r="J74" s="15">
        <f>I74+H74</f>
        <v>0</v>
      </c>
      <c r="K74" s="15">
        <f>G74*H74</f>
        <v>0</v>
      </c>
      <c r="L74" s="15">
        <f>G74*J74</f>
        <v>0</v>
      </c>
      <c r="M74" s="15"/>
      <c r="N74" s="15">
        <f>G74*M74</f>
        <v>0</v>
      </c>
      <c r="O74" s="13" t="s">
        <v>24</v>
      </c>
    </row>
    <row r="75" ht="53" customHeight="1" spans="1:15">
      <c r="A75" s="13">
        <v>70</v>
      </c>
      <c r="B75" s="13" t="s">
        <v>109</v>
      </c>
      <c r="C75" s="13" t="s">
        <v>108</v>
      </c>
      <c r="D75" s="13" t="s">
        <v>21</v>
      </c>
      <c r="E75" s="13" t="s">
        <v>22</v>
      </c>
      <c r="F75" s="13" t="s">
        <v>23</v>
      </c>
      <c r="G75" s="14">
        <v>107.7</v>
      </c>
      <c r="H75" s="15"/>
      <c r="I75" s="15">
        <f>ROUND(H75*0.09,2)</f>
        <v>0</v>
      </c>
      <c r="J75" s="15">
        <f>I75+H75</f>
        <v>0</v>
      </c>
      <c r="K75" s="15">
        <f>G75*H75</f>
        <v>0</v>
      </c>
      <c r="L75" s="15">
        <f>G75*J75</f>
        <v>0</v>
      </c>
      <c r="M75" s="15"/>
      <c r="N75" s="15">
        <f>G75*M75</f>
        <v>0</v>
      </c>
      <c r="O75" s="13" t="s">
        <v>24</v>
      </c>
    </row>
    <row r="76" ht="53" customHeight="1" spans="1:15">
      <c r="A76" s="13">
        <v>71</v>
      </c>
      <c r="B76" s="13" t="s">
        <v>110</v>
      </c>
      <c r="C76" s="13" t="s">
        <v>111</v>
      </c>
      <c r="D76" s="13" t="s">
        <v>21</v>
      </c>
      <c r="E76" s="13" t="s">
        <v>22</v>
      </c>
      <c r="F76" s="13" t="s">
        <v>112</v>
      </c>
      <c r="G76" s="14">
        <v>0.48</v>
      </c>
      <c r="H76" s="15"/>
      <c r="I76" s="15">
        <f>ROUND(H76*0.09,2)</f>
        <v>0</v>
      </c>
      <c r="J76" s="15">
        <f>I76+H76</f>
        <v>0</v>
      </c>
      <c r="K76" s="15">
        <f>G76*H76</f>
        <v>0</v>
      </c>
      <c r="L76" s="15">
        <f>G76*J76</f>
        <v>0</v>
      </c>
      <c r="M76" s="15"/>
      <c r="N76" s="15">
        <f>G76*M76</f>
        <v>0</v>
      </c>
      <c r="O76" s="13" t="s">
        <v>24</v>
      </c>
    </row>
    <row r="77" ht="53" customHeight="1" spans="1:15">
      <c r="A77" s="13">
        <v>72</v>
      </c>
      <c r="B77" s="13" t="s">
        <v>113</v>
      </c>
      <c r="C77" s="13" t="s">
        <v>111</v>
      </c>
      <c r="D77" s="13" t="s">
        <v>21</v>
      </c>
      <c r="E77" s="13" t="s">
        <v>22</v>
      </c>
      <c r="F77" s="13" t="s">
        <v>112</v>
      </c>
      <c r="G77" s="14">
        <v>11.01</v>
      </c>
      <c r="H77" s="15"/>
      <c r="I77" s="15">
        <f>ROUND(H77*0.09,2)</f>
        <v>0</v>
      </c>
      <c r="J77" s="15">
        <f>I77+H77</f>
        <v>0</v>
      </c>
      <c r="K77" s="15">
        <f>G77*H77</f>
        <v>0</v>
      </c>
      <c r="L77" s="15">
        <f>G77*J77</f>
        <v>0</v>
      </c>
      <c r="M77" s="15"/>
      <c r="N77" s="15">
        <f>G77*M77</f>
        <v>0</v>
      </c>
      <c r="O77" s="13" t="s">
        <v>24</v>
      </c>
    </row>
    <row r="78" ht="53" customHeight="1" spans="1:15">
      <c r="A78" s="13">
        <v>73</v>
      </c>
      <c r="B78" s="13" t="s">
        <v>114</v>
      </c>
      <c r="C78" s="13" t="s">
        <v>115</v>
      </c>
      <c r="D78" s="13" t="s">
        <v>21</v>
      </c>
      <c r="E78" s="13" t="s">
        <v>22</v>
      </c>
      <c r="F78" s="13" t="s">
        <v>112</v>
      </c>
      <c r="G78" s="14">
        <v>21.54</v>
      </c>
      <c r="H78" s="15"/>
      <c r="I78" s="15">
        <f>ROUND(H78*0.09,2)</f>
        <v>0</v>
      </c>
      <c r="J78" s="15">
        <f>I78+H78</f>
        <v>0</v>
      </c>
      <c r="K78" s="15">
        <f>G78*H78</f>
        <v>0</v>
      </c>
      <c r="L78" s="15">
        <f>G78*J78</f>
        <v>0</v>
      </c>
      <c r="M78" s="15"/>
      <c r="N78" s="15">
        <f>G78*M78</f>
        <v>0</v>
      </c>
      <c r="O78" s="13" t="s">
        <v>24</v>
      </c>
    </row>
    <row r="79" ht="53" customHeight="1" spans="1:15">
      <c r="A79" s="13">
        <v>74</v>
      </c>
      <c r="B79" s="13" t="s">
        <v>116</v>
      </c>
      <c r="C79" s="13" t="s">
        <v>117</v>
      </c>
      <c r="D79" s="13" t="s">
        <v>21</v>
      </c>
      <c r="E79" s="13" t="s">
        <v>22</v>
      </c>
      <c r="F79" s="13" t="s">
        <v>112</v>
      </c>
      <c r="G79" s="14">
        <v>20.82</v>
      </c>
      <c r="H79" s="15"/>
      <c r="I79" s="15">
        <f>ROUND(H79*0.09,2)</f>
        <v>0</v>
      </c>
      <c r="J79" s="15">
        <f>I79+H79</f>
        <v>0</v>
      </c>
      <c r="K79" s="15">
        <f>G79*H79</f>
        <v>0</v>
      </c>
      <c r="L79" s="15">
        <f>G79*J79</f>
        <v>0</v>
      </c>
      <c r="M79" s="15"/>
      <c r="N79" s="15">
        <f>G79*M79</f>
        <v>0</v>
      </c>
      <c r="O79" s="13" t="s">
        <v>24</v>
      </c>
    </row>
    <row r="80" customFormat="1" ht="53" customHeight="1" spans="1:15">
      <c r="A80" s="13"/>
      <c r="B80" s="21" t="s">
        <v>118</v>
      </c>
      <c r="C80" s="22"/>
      <c r="D80" s="13"/>
      <c r="E80" s="13"/>
      <c r="F80" s="13"/>
      <c r="G80" s="14"/>
      <c r="H80" s="15"/>
      <c r="I80" s="15"/>
      <c r="J80" s="15"/>
      <c r="K80" s="15"/>
      <c r="L80" s="15">
        <f>L83*0.03</f>
        <v>0</v>
      </c>
      <c r="M80" s="15"/>
      <c r="N80" s="15"/>
      <c r="O80" s="13"/>
    </row>
    <row r="81" s="2" customFormat="1" ht="24" customHeight="1" spans="1:15">
      <c r="A81" s="23"/>
      <c r="B81" s="12" t="s">
        <v>119</v>
      </c>
      <c r="C81" s="24"/>
      <c r="D81" s="25"/>
      <c r="E81" s="25"/>
      <c r="F81" s="23"/>
      <c r="G81" s="26"/>
      <c r="H81" s="23"/>
      <c r="I81" s="23"/>
      <c r="J81" s="23"/>
      <c r="K81" s="31">
        <f>L83/1.09</f>
        <v>0</v>
      </c>
      <c r="L81" s="23"/>
      <c r="M81" s="23"/>
      <c r="N81" s="23"/>
      <c r="O81" s="23"/>
    </row>
    <row r="82" s="2" customFormat="1" ht="24" customHeight="1" spans="1:15">
      <c r="A82" s="23"/>
      <c r="B82" s="12" t="s">
        <v>17</v>
      </c>
      <c r="C82" s="24"/>
      <c r="D82" s="25"/>
      <c r="E82" s="25"/>
      <c r="F82" s="23"/>
      <c r="G82" s="26"/>
      <c r="H82" s="23"/>
      <c r="I82" s="23"/>
      <c r="J82" s="23"/>
      <c r="K82" s="31">
        <f>L83-K81</f>
        <v>0</v>
      </c>
      <c r="L82" s="23"/>
      <c r="M82" s="23"/>
      <c r="N82" s="23"/>
      <c r="O82" s="23"/>
    </row>
    <row r="83" s="1" customFormat="1" ht="24" customHeight="1" spans="1:15">
      <c r="A83" s="27" t="s">
        <v>120</v>
      </c>
      <c r="B83" s="27" t="s">
        <v>18</v>
      </c>
      <c r="C83" s="27"/>
      <c r="D83" s="27"/>
      <c r="E83" s="27"/>
      <c r="F83" s="27"/>
      <c r="G83" s="28"/>
      <c r="H83" s="27"/>
      <c r="I83" s="27"/>
      <c r="J83" s="27"/>
      <c r="K83" s="27"/>
      <c r="L83" s="32">
        <f>SUM(L6:L79)</f>
        <v>0</v>
      </c>
      <c r="M83" s="27"/>
      <c r="N83" s="32">
        <f>SUM(N6:N79)</f>
        <v>0</v>
      </c>
      <c r="O83" s="27"/>
    </row>
    <row r="84" ht="45" customHeight="1" spans="1:15">
      <c r="A84" s="29" t="s">
        <v>121</v>
      </c>
      <c r="B84" s="29"/>
      <c r="C84" s="29"/>
      <c r="D84" s="29"/>
      <c r="E84" s="29"/>
      <c r="F84" s="29"/>
      <c r="G84" s="30"/>
      <c r="H84" s="29"/>
      <c r="I84" s="29"/>
      <c r="J84" s="29"/>
      <c r="K84" s="29"/>
      <c r="L84" s="29"/>
      <c r="M84" s="29"/>
      <c r="N84" s="29"/>
      <c r="O84" s="33"/>
    </row>
  </sheetData>
  <mergeCells count="18">
    <mergeCell ref="A1:B1"/>
    <mergeCell ref="A2:O2"/>
    <mergeCell ref="A3:O3"/>
    <mergeCell ref="H4:J4"/>
    <mergeCell ref="B80:C80"/>
    <mergeCell ref="A84:O8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rintOptions horizontalCentered="1"/>
  <pageMargins left="0.448611111111111" right="0.4875" top="0.389583333333333" bottom="0.432638888888889" header="0.314583333333333" footer="0.314583333333333"/>
  <pageSetup paperSize="9" scale="76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</cp:lastModifiedBy>
  <dcterms:created xsi:type="dcterms:W3CDTF">2025-05-13T02:23:00Z</dcterms:created>
  <dcterms:modified xsi:type="dcterms:W3CDTF">2025-08-11T07:18:54Z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386F5147EE714BF1B88B95549F8B4ED2_11</vt:lpwstr>
  </property>
  <property fmtid="{D5CDD505-2E9C-101B-9397-08002B2CF9AE}" pid="3" name="KSOProductBuildVer">
    <vt:lpwstr>2052-12.1.0.21915</vt:lpwstr>
  </property>
</Properties>
</file>