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凌源项目商务合约部资料\2、分包管理\2、分包合同\FB-25-2#厂房防水保温工程\"/>
    </mc:Choice>
  </mc:AlternateContent>
  <bookViews>
    <workbookView windowWidth="27945" windowHeight="12375"/>
  </bookViews>
  <sheets>
    <sheet name="工程量清单" sheetId="1" r:id="rId1"/>
  </sheets>
  <definedNames>
    <definedName name="_xlnm.Print_Titles" localSheetId="0">工程量清单!$1:$5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<sst xmlns="http://schemas.openxmlformats.org/spreadsheetml/2006/main" count="253" uniqueCount="84">
  <si>
    <t>附件1：</t>
  </si>
  <si>
    <t>凌源智能制造产业园项目2#厂房防水保温工程-工程量清单</t>
  </si>
  <si>
    <t>项目名称：凌源智能制造产业园（一期）建设项目工程总承包</t>
  </si>
  <si>
    <t>序号</t>
  </si>
  <si>
    <t>项目名称</t>
  </si>
  <si>
    <t>项目特征</t>
  </si>
  <si>
    <t>工作内容及费用组成</t>
  </si>
  <si>
    <t>工程量计算规则</t>
  </si>
  <si>
    <t>计量单位</t>
  </si>
  <si>
    <t>工程数量（暂定）</t>
  </si>
  <si>
    <t>单价（元）</t>
  </si>
  <si>
    <t>不含增值税合价（元）</t>
  </si>
  <si>
    <t>含增值税合价（元）</t>
  </si>
  <si>
    <t>其中人工费单价（不含税）</t>
  </si>
  <si>
    <t>其中人工费合价（不含税）</t>
  </si>
  <si>
    <t>备注（甲供材或其他说明）</t>
  </si>
  <si>
    <t>不含增值税单价</t>
  </si>
  <si>
    <t>增值税</t>
  </si>
  <si>
    <t>合计</t>
  </si>
  <si>
    <t>屋面自粘型卷材防水层</t>
  </si>
  <si>
    <t>3mm+3mm厚</t>
  </si>
  <si>
    <t>材料采购、运输、安装、人工及机械费等为完成该项全部工作内容，满足图纸要求、达到交工状态所含除甲供材料费外的全部费用</t>
  </si>
  <si>
    <t>按经总包方验收且不超设计量计算</t>
  </si>
  <si>
    <t>m2</t>
  </si>
  <si>
    <t>无</t>
  </si>
  <si>
    <t>高聚物改性沥青自粘卷材</t>
  </si>
  <si>
    <t>3mm厚（防水附加层）</t>
  </si>
  <si>
    <t>屋面聚合物防水涂料防水层</t>
  </si>
  <si>
    <t>1.5mm厚</t>
  </si>
  <si>
    <t>屋面细石混凝土面分隔缝</t>
  </si>
  <si>
    <t>40mm厚</t>
  </si>
  <si>
    <t>m</t>
  </si>
  <si>
    <t>制作安装屋面保温层透气管</t>
  </si>
  <si>
    <t>个</t>
  </si>
  <si>
    <t>屋面排水管 塑料管排水 弯头落水口</t>
  </si>
  <si>
    <t>屋面排水管 水簸箕</t>
  </si>
  <si>
    <t>溢流口</t>
  </si>
  <si>
    <t>屋面变形缝 苯板嵌填缝</t>
  </si>
  <si>
    <t>地面变形缝 铝合金盖板</t>
  </si>
  <si>
    <t>地面变形缝 橡胶止水带</t>
  </si>
  <si>
    <t>墙面聚氨酯涂膜防水层</t>
  </si>
  <si>
    <t>2mm厚</t>
  </si>
  <si>
    <t>天棚聚氨酯涂膜防水层</t>
  </si>
  <si>
    <t>墙面、顶棚变形缝 苯板嵌填缝</t>
  </si>
  <si>
    <t>墙面、顶棚变形缝 铝合金盖板</t>
  </si>
  <si>
    <t>墙面、顶棚变形缝 橡胶止水带</t>
  </si>
  <si>
    <t>女儿墙变形缝 嵌填缝</t>
  </si>
  <si>
    <t xml:space="preserve"> 建筑油膏</t>
  </si>
  <si>
    <t>钢板止水带</t>
  </si>
  <si>
    <t>屋面轻质泡沫混凝土找坡层 最薄处30mm厚</t>
  </si>
  <si>
    <t>屋面挤塑聚苯板保温层</t>
  </si>
  <si>
    <t>120mm厚</t>
  </si>
  <si>
    <t>屋面低标号砂浆隔离层</t>
  </si>
  <si>
    <t>10mm厚</t>
  </si>
  <si>
    <t>屋面1:3水泥砂浆找平层</t>
  </si>
  <si>
    <t>20mm厚</t>
  </si>
  <si>
    <t>屋面1:3水泥砂浆保护层</t>
  </si>
  <si>
    <t>屋面C20防水细石混凝土保护层</t>
  </si>
  <si>
    <t>屋面水泥浆（内掺建筑胶）一道</t>
  </si>
  <si>
    <t>屋面检修孔</t>
  </si>
  <si>
    <t>屋面检修孔铝盖板</t>
  </si>
  <si>
    <t>外墙热固复合聚苯乙烯泡沫保温板</t>
  </si>
  <si>
    <t>60mm厚</t>
  </si>
  <si>
    <t>50mm厚</t>
  </si>
  <si>
    <t>外墙聚合物防水抗裂砂浆</t>
  </si>
  <si>
    <t>（内压两层耐碱玻纤网格布） 5mm厚</t>
  </si>
  <si>
    <t>外墙EPS板保温线条加工</t>
  </si>
  <si>
    <t>100mm*100mm</t>
  </si>
  <si>
    <t xml:space="preserve">外墙EPS板保温线条 </t>
  </si>
  <si>
    <t>100mm*100mm 粘贴</t>
  </si>
  <si>
    <t>外墙1:2.5水泥砂浆找平层</t>
  </si>
  <si>
    <t>外墙1:3水泥砂浆找平层</t>
  </si>
  <si>
    <t>12mm厚</t>
  </si>
  <si>
    <t>外墙真石漆</t>
  </si>
  <si>
    <t>外墙喷憎水剂</t>
  </si>
  <si>
    <t>地面聚氨酯涂膜防水层</t>
  </si>
  <si>
    <t>底板聚氨酯涂膜防水层</t>
  </si>
  <si>
    <t>墙面装饰脚手架 改架一般技工工日</t>
  </si>
  <si>
    <t>每100m2墙面垂直投影面积增加1.28工日</t>
  </si>
  <si>
    <t>单项脚手架 外装饰吊篮</t>
  </si>
  <si>
    <t>安全文明施工费</t>
  </si>
  <si>
    <t>不含增值税造价</t>
  </si>
  <si>
    <t>*</t>
  </si>
  <si>
    <t>说明：1）清单中施工项目除有特别说明外所用机械都由分包方提供；2）清单中未包含的项目内容视为其他相关工程的附属义务，不再单独计量；3）综合单价包含除甲供材料外的所有直接费、间接费、利润、税金（包含增值税）以及风险费用；4）清单工程数量为暂定数量，具体结算数量以实际完成经总包方验收合格后双方确认的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</si>
</sst>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-分包分供投标议标价格对比表（管线）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"/>
  <sheetViews>
    <sheetView showZeros="0" tabSelected="1" zoomScale="85" zoomScaleNormal="85" workbookViewId="0">
      <pane ySplit="5" topLeftCell="A37" activePane="bottomLeft" state="frozen"/>
      <selection/>
      <selection pane="bottomLeft" activeCell="B6" sqref="B6:C46"/>
    </sheetView>
  </sheetViews>
  <sheetFormatPr defaultColWidth="9" defaultRowHeight="13.5"/>
  <cols>
    <col min="1" max="1" width="5" style="3"/>
    <col min="2" max="2" width="15.5833333333333" style="3" customWidth="1"/>
    <col min="3" max="3" width="16.4666666666667" style="3" customWidth="1"/>
    <col min="4" max="4" width="28.525" style="3" customWidth="1"/>
    <col min="5" max="5" width="15.5" style="3" customWidth="1"/>
    <col min="6" max="6" width="6.875" style="3" customWidth="1"/>
    <col min="7" max="7" width="10.75" style="4" customWidth="1"/>
    <col min="8" max="10" width="8.5" style="3" customWidth="1"/>
    <col min="11" max="11" width="11.75" style="3" customWidth="1"/>
    <col min="12" max="12" width="12.625" style="3" customWidth="1"/>
    <col min="13" max="14" width="11.75" style="3" customWidth="1"/>
    <col min="15" max="15" width="14" style="5" customWidth="1"/>
    <col min="16" max="16384" width="9" style="3"/>
  </cols>
  <sheetData>
    <row r="1" ht="24" customHeight="1" spans="1:15">
      <c r="A1" s="6" t="s">
        <v>0</v>
      </c>
      <c r="B1" s="6"/>
    </row>
    <row r="2" ht="35.2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21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="1" customFormat="1" ht="24" customHeight="1" spans="1: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2"/>
      <c r="J4" s="13"/>
      <c r="K4" s="14" t="s">
        <v>11</v>
      </c>
      <c r="L4" s="14" t="s">
        <v>12</v>
      </c>
      <c r="M4" s="14" t="s">
        <v>13</v>
      </c>
      <c r="N4" s="14" t="s">
        <v>14</v>
      </c>
      <c r="O4" s="10" t="s">
        <v>15</v>
      </c>
    </row>
    <row r="5" ht="24" customHeight="1" spans="1:15">
      <c r="A5" s="15"/>
      <c r="B5" s="15"/>
      <c r="C5" s="15"/>
      <c r="D5" s="15"/>
      <c r="E5" s="15"/>
      <c r="F5" s="15"/>
      <c r="G5" s="15"/>
      <c r="H5" s="16" t="s">
        <v>16</v>
      </c>
      <c r="I5" s="16" t="s">
        <v>17</v>
      </c>
      <c r="J5" s="16" t="s">
        <v>18</v>
      </c>
      <c r="K5" s="17"/>
      <c r="L5" s="17"/>
      <c r="M5" s="17"/>
      <c r="N5" s="17"/>
      <c r="O5" s="15"/>
    </row>
    <row r="6" ht="48" spans="1:15">
      <c r="A6" s="18">
        <v>1</v>
      </c>
      <c r="B6" s="18" t="s">
        <v>19</v>
      </c>
      <c r="C6" s="18" t="s">
        <v>20</v>
      </c>
      <c r="D6" s="18" t="s">
        <v>21</v>
      </c>
      <c r="E6" s="18" t="s">
        <v>22</v>
      </c>
      <c r="F6" s="18" t="s">
        <v>23</v>
      </c>
      <c r="G6" s="19">
        <v>4568.55</v>
      </c>
      <c r="H6" s="20"/>
      <c r="I6" s="20">
        <f t="shared" ref="I6:I69" si="0">J6-H6</f>
        <v>0</v>
      </c>
      <c r="J6" s="20">
        <f t="shared" ref="J6:J69" si="1">H6*1.09</f>
        <v>0</v>
      </c>
      <c r="K6" s="20">
        <f t="shared" ref="K6:K69" si="2">G6*H6</f>
        <v>0</v>
      </c>
      <c r="L6" s="20">
        <f t="shared" ref="L6:L69" si="3">G6*J6</f>
        <v>0</v>
      </c>
      <c r="M6" s="20"/>
      <c r="N6" s="20">
        <f t="shared" ref="N6:N69" si="4">G6*M6</f>
        <v>0</v>
      </c>
      <c r="O6" s="18" t="s">
        <v>24</v>
      </c>
    </row>
    <row r="7" ht="48" spans="1:15">
      <c r="A7" s="18">
        <v>2</v>
      </c>
      <c r="B7" s="18" t="s">
        <v>25</v>
      </c>
      <c r="C7" s="18" t="s">
        <v>26</v>
      </c>
      <c r="D7" s="18" t="s">
        <v>21</v>
      </c>
      <c r="E7" s="18" t="s">
        <v>22</v>
      </c>
      <c r="F7" s="18" t="s">
        <v>23</v>
      </c>
      <c r="G7" s="19">
        <v>267.57</v>
      </c>
      <c r="H7" s="20"/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/>
      <c r="N7" s="20">
        <f t="shared" si="4"/>
        <v>0</v>
      </c>
      <c r="O7" s="18" t="s">
        <v>24</v>
      </c>
    </row>
    <row r="8" ht="48" spans="1:15">
      <c r="A8" s="18">
        <v>3</v>
      </c>
      <c r="B8" s="18" t="s">
        <v>27</v>
      </c>
      <c r="C8" s="18" t="s">
        <v>28</v>
      </c>
      <c r="D8" s="18" t="s">
        <v>21</v>
      </c>
      <c r="E8" s="18" t="s">
        <v>22</v>
      </c>
      <c r="F8" s="18" t="s">
        <v>23</v>
      </c>
      <c r="G8" s="19">
        <v>4568.55</v>
      </c>
      <c r="H8" s="20"/>
      <c r="I8" s="20">
        <f t="shared" si="0"/>
        <v>0</v>
      </c>
      <c r="J8" s="20">
        <f t="shared" si="1"/>
        <v>0</v>
      </c>
      <c r="K8" s="20">
        <f t="shared" si="2"/>
        <v>0</v>
      </c>
      <c r="L8" s="20">
        <f t="shared" si="3"/>
        <v>0</v>
      </c>
      <c r="M8" s="20"/>
      <c r="N8" s="20">
        <f t="shared" si="4"/>
        <v>0</v>
      </c>
      <c r="O8" s="18" t="s">
        <v>24</v>
      </c>
    </row>
    <row r="9" ht="48" spans="1:15">
      <c r="A9" s="18">
        <v>4</v>
      </c>
      <c r="B9" s="18" t="s">
        <v>29</v>
      </c>
      <c r="C9" s="18" t="s">
        <v>30</v>
      </c>
      <c r="D9" s="18" t="s">
        <v>21</v>
      </c>
      <c r="E9" s="18" t="s">
        <v>22</v>
      </c>
      <c r="F9" s="18" t="s">
        <v>31</v>
      </c>
      <c r="G9" s="19">
        <v>1412.83</v>
      </c>
      <c r="H9" s="20"/>
      <c r="I9" s="20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/>
      <c r="N9" s="20">
        <f t="shared" si="4"/>
        <v>0</v>
      </c>
      <c r="O9" s="18" t="s">
        <v>24</v>
      </c>
    </row>
    <row r="10" ht="48" spans="1:15">
      <c r="A10" s="18">
        <v>5</v>
      </c>
      <c r="B10" s="18" t="s">
        <v>32</v>
      </c>
      <c r="C10" s="18"/>
      <c r="D10" s="18" t="s">
        <v>21</v>
      </c>
      <c r="E10" s="18" t="s">
        <v>22</v>
      </c>
      <c r="F10" s="18" t="s">
        <v>33</v>
      </c>
      <c r="G10" s="19">
        <v>118</v>
      </c>
      <c r="H10" s="20"/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/>
      <c r="N10" s="20">
        <f t="shared" si="4"/>
        <v>0</v>
      </c>
      <c r="O10" s="18" t="s">
        <v>24</v>
      </c>
    </row>
    <row r="11" ht="48" spans="1:15">
      <c r="A11" s="18">
        <v>6</v>
      </c>
      <c r="B11" s="18" t="s">
        <v>34</v>
      </c>
      <c r="C11" s="18"/>
      <c r="D11" s="18" t="s">
        <v>21</v>
      </c>
      <c r="E11" s="18" t="s">
        <v>22</v>
      </c>
      <c r="F11" s="18" t="s">
        <v>33</v>
      </c>
      <c r="G11" s="19">
        <v>16</v>
      </c>
      <c r="H11" s="20"/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f t="shared" si="3"/>
        <v>0</v>
      </c>
      <c r="M11" s="20"/>
      <c r="N11" s="20">
        <f t="shared" si="4"/>
        <v>0</v>
      </c>
      <c r="O11" s="18" t="s">
        <v>24</v>
      </c>
    </row>
    <row r="12" ht="48" spans="1:15">
      <c r="A12" s="18">
        <v>7</v>
      </c>
      <c r="B12" s="18" t="s">
        <v>35</v>
      </c>
      <c r="C12" s="18"/>
      <c r="D12" s="18" t="s">
        <v>21</v>
      </c>
      <c r="E12" s="18" t="s">
        <v>22</v>
      </c>
      <c r="F12" s="18" t="s">
        <v>33</v>
      </c>
      <c r="G12" s="19">
        <v>16</v>
      </c>
      <c r="H12" s="20"/>
      <c r="I12" s="20">
        <f t="shared" si="0"/>
        <v>0</v>
      </c>
      <c r="J12" s="20">
        <f t="shared" si="1"/>
        <v>0</v>
      </c>
      <c r="K12" s="20">
        <f t="shared" si="2"/>
        <v>0</v>
      </c>
      <c r="L12" s="20">
        <f t="shared" si="3"/>
        <v>0</v>
      </c>
      <c r="M12" s="20"/>
      <c r="N12" s="20">
        <f t="shared" si="4"/>
        <v>0</v>
      </c>
      <c r="O12" s="18" t="s">
        <v>24</v>
      </c>
    </row>
    <row r="13" ht="48" spans="1:15">
      <c r="A13" s="18">
        <v>8</v>
      </c>
      <c r="B13" s="18" t="s">
        <v>36</v>
      </c>
      <c r="C13" s="18"/>
      <c r="D13" s="18" t="s">
        <v>21</v>
      </c>
      <c r="E13" s="18" t="s">
        <v>22</v>
      </c>
      <c r="F13" s="18" t="s">
        <v>33</v>
      </c>
      <c r="G13" s="19">
        <v>8</v>
      </c>
      <c r="H13" s="20"/>
      <c r="I13" s="20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/>
      <c r="N13" s="20">
        <f t="shared" si="4"/>
        <v>0</v>
      </c>
      <c r="O13" s="18" t="s">
        <v>24</v>
      </c>
    </row>
    <row r="14" ht="48" spans="1:15">
      <c r="A14" s="18">
        <v>9</v>
      </c>
      <c r="B14" s="18" t="s">
        <v>37</v>
      </c>
      <c r="C14" s="18"/>
      <c r="D14" s="18" t="s">
        <v>21</v>
      </c>
      <c r="E14" s="18" t="s">
        <v>22</v>
      </c>
      <c r="F14" s="18" t="s">
        <v>31</v>
      </c>
      <c r="G14" s="19">
        <v>74</v>
      </c>
      <c r="H14" s="20"/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/>
      <c r="N14" s="20">
        <f t="shared" si="4"/>
        <v>0</v>
      </c>
      <c r="O14" s="18" t="s">
        <v>24</v>
      </c>
    </row>
    <row r="15" ht="48" spans="1:15">
      <c r="A15" s="18">
        <v>10</v>
      </c>
      <c r="B15" s="18" t="s">
        <v>38</v>
      </c>
      <c r="C15" s="18"/>
      <c r="D15" s="18" t="s">
        <v>21</v>
      </c>
      <c r="E15" s="18" t="s">
        <v>22</v>
      </c>
      <c r="F15" s="18" t="s">
        <v>31</v>
      </c>
      <c r="G15" s="19">
        <v>174.2</v>
      </c>
      <c r="H15" s="20"/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  <c r="M15" s="20"/>
      <c r="N15" s="20">
        <f t="shared" si="4"/>
        <v>0</v>
      </c>
      <c r="O15" s="18" t="s">
        <v>24</v>
      </c>
    </row>
    <row r="16" ht="48" spans="1:15">
      <c r="A16" s="18">
        <v>11</v>
      </c>
      <c r="B16" s="18" t="s">
        <v>39</v>
      </c>
      <c r="C16" s="18"/>
      <c r="D16" s="18" t="s">
        <v>21</v>
      </c>
      <c r="E16" s="18" t="s">
        <v>22</v>
      </c>
      <c r="F16" s="18" t="s">
        <v>31</v>
      </c>
      <c r="G16" s="19">
        <v>174.2</v>
      </c>
      <c r="H16" s="20"/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/>
      <c r="N16" s="20">
        <f t="shared" si="4"/>
        <v>0</v>
      </c>
      <c r="O16" s="18" t="s">
        <v>24</v>
      </c>
    </row>
    <row r="17" ht="48" spans="1:15">
      <c r="A17" s="18">
        <v>12</v>
      </c>
      <c r="B17" s="18" t="s">
        <v>40</v>
      </c>
      <c r="C17" s="18" t="s">
        <v>41</v>
      </c>
      <c r="D17" s="18" t="s">
        <v>21</v>
      </c>
      <c r="E17" s="18" t="s">
        <v>22</v>
      </c>
      <c r="F17" s="18" t="s">
        <v>23</v>
      </c>
      <c r="G17" s="19">
        <v>914.2</v>
      </c>
      <c r="H17" s="20"/>
      <c r="I17" s="20">
        <f t="shared" si="0"/>
        <v>0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/>
      <c r="N17" s="20">
        <f t="shared" si="4"/>
        <v>0</v>
      </c>
      <c r="O17" s="18" t="s">
        <v>24</v>
      </c>
    </row>
    <row r="18" ht="48" spans="1:15">
      <c r="A18" s="18">
        <v>13</v>
      </c>
      <c r="B18" s="18" t="s">
        <v>42</v>
      </c>
      <c r="C18" s="18" t="s">
        <v>28</v>
      </c>
      <c r="D18" s="18" t="s">
        <v>21</v>
      </c>
      <c r="E18" s="18" t="s">
        <v>22</v>
      </c>
      <c r="F18" s="18" t="s">
        <v>23</v>
      </c>
      <c r="G18" s="19">
        <v>429.62</v>
      </c>
      <c r="H18" s="20"/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/>
      <c r="N18" s="20">
        <f t="shared" si="4"/>
        <v>0</v>
      </c>
      <c r="O18" s="18" t="s">
        <v>24</v>
      </c>
    </row>
    <row r="19" ht="48" spans="1:15">
      <c r="A19" s="18">
        <v>14</v>
      </c>
      <c r="B19" s="18" t="s">
        <v>43</v>
      </c>
      <c r="C19" s="18"/>
      <c r="D19" s="18" t="s">
        <v>21</v>
      </c>
      <c r="E19" s="18" t="s">
        <v>22</v>
      </c>
      <c r="F19" s="18" t="s">
        <v>31</v>
      </c>
      <c r="G19" s="19">
        <v>591.8</v>
      </c>
      <c r="H19" s="20"/>
      <c r="I19" s="20">
        <f t="shared" si="0"/>
        <v>0</v>
      </c>
      <c r="J19" s="20">
        <f t="shared" si="1"/>
        <v>0</v>
      </c>
      <c r="K19" s="20">
        <f t="shared" si="2"/>
        <v>0</v>
      </c>
      <c r="L19" s="20">
        <f t="shared" si="3"/>
        <v>0</v>
      </c>
      <c r="M19" s="20"/>
      <c r="N19" s="20">
        <f t="shared" si="4"/>
        <v>0</v>
      </c>
      <c r="O19" s="18" t="s">
        <v>24</v>
      </c>
    </row>
    <row r="20" ht="48" spans="1:15">
      <c r="A20" s="18">
        <v>15</v>
      </c>
      <c r="B20" s="18" t="s">
        <v>44</v>
      </c>
      <c r="C20" s="18"/>
      <c r="D20" s="18" t="s">
        <v>21</v>
      </c>
      <c r="E20" s="18" t="s">
        <v>22</v>
      </c>
      <c r="F20" s="18" t="s">
        <v>31</v>
      </c>
      <c r="G20" s="19">
        <v>591.8</v>
      </c>
      <c r="H20" s="20"/>
      <c r="I20" s="20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/>
      <c r="N20" s="20">
        <f t="shared" si="4"/>
        <v>0</v>
      </c>
      <c r="O20" s="18" t="s">
        <v>24</v>
      </c>
    </row>
    <row r="21" ht="48" spans="1:15">
      <c r="A21" s="18">
        <v>16</v>
      </c>
      <c r="B21" s="18" t="s">
        <v>45</v>
      </c>
      <c r="C21" s="18"/>
      <c r="D21" s="18" t="s">
        <v>21</v>
      </c>
      <c r="E21" s="18" t="s">
        <v>22</v>
      </c>
      <c r="F21" s="18" t="s">
        <v>31</v>
      </c>
      <c r="G21" s="19">
        <v>591.8</v>
      </c>
      <c r="H21" s="20"/>
      <c r="I21" s="20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/>
      <c r="N21" s="20">
        <f t="shared" si="4"/>
        <v>0</v>
      </c>
      <c r="O21" s="18" t="s">
        <v>24</v>
      </c>
    </row>
    <row r="22" ht="48" spans="1:15">
      <c r="A22" s="18">
        <v>17</v>
      </c>
      <c r="B22" s="18" t="s">
        <v>46</v>
      </c>
      <c r="C22" s="18" t="s">
        <v>47</v>
      </c>
      <c r="D22" s="18" t="s">
        <v>21</v>
      </c>
      <c r="E22" s="18" t="s">
        <v>22</v>
      </c>
      <c r="F22" s="18" t="s">
        <v>31</v>
      </c>
      <c r="G22" s="19">
        <v>34.62</v>
      </c>
      <c r="H22" s="20"/>
      <c r="I22" s="20">
        <f t="shared" si="0"/>
        <v>0</v>
      </c>
      <c r="J22" s="20">
        <f t="shared" si="1"/>
        <v>0</v>
      </c>
      <c r="K22" s="20">
        <f t="shared" si="2"/>
        <v>0</v>
      </c>
      <c r="L22" s="20">
        <f t="shared" si="3"/>
        <v>0</v>
      </c>
      <c r="M22" s="20"/>
      <c r="N22" s="20">
        <f t="shared" si="4"/>
        <v>0</v>
      </c>
      <c r="O22" s="18" t="s">
        <v>24</v>
      </c>
    </row>
    <row r="23" ht="48" spans="1:15">
      <c r="A23" s="18">
        <v>18</v>
      </c>
      <c r="B23" s="18" t="s">
        <v>48</v>
      </c>
      <c r="C23" s="18"/>
      <c r="D23" s="18" t="s">
        <v>21</v>
      </c>
      <c r="E23" s="18" t="s">
        <v>22</v>
      </c>
      <c r="F23" s="18" t="s">
        <v>31</v>
      </c>
      <c r="G23" s="19">
        <v>86.9</v>
      </c>
      <c r="H23" s="20"/>
      <c r="I23" s="20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/>
      <c r="N23" s="20">
        <f t="shared" si="4"/>
        <v>0</v>
      </c>
      <c r="O23" s="18" t="s">
        <v>24</v>
      </c>
    </row>
    <row r="24" ht="48" spans="1:15">
      <c r="A24" s="18">
        <v>19</v>
      </c>
      <c r="B24" s="18" t="s">
        <v>49</v>
      </c>
      <c r="C24" s="18"/>
      <c r="D24" s="18" t="s">
        <v>21</v>
      </c>
      <c r="E24" s="18" t="s">
        <v>22</v>
      </c>
      <c r="F24" s="18" t="s">
        <v>23</v>
      </c>
      <c r="G24" s="19">
        <v>187.6</v>
      </c>
      <c r="H24" s="20"/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/>
      <c r="N24" s="20">
        <f t="shared" si="4"/>
        <v>0</v>
      </c>
      <c r="O24" s="18" t="s">
        <v>24</v>
      </c>
    </row>
    <row r="25" ht="48" spans="1:15">
      <c r="A25" s="18">
        <v>20</v>
      </c>
      <c r="B25" s="18" t="s">
        <v>50</v>
      </c>
      <c r="C25" s="18" t="s">
        <v>51</v>
      </c>
      <c r="D25" s="18" t="s">
        <v>21</v>
      </c>
      <c r="E25" s="18" t="s">
        <v>22</v>
      </c>
      <c r="F25" s="18" t="s">
        <v>23</v>
      </c>
      <c r="G25" s="19">
        <v>4283.62</v>
      </c>
      <c r="H25" s="20"/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/>
      <c r="N25" s="20">
        <f t="shared" si="4"/>
        <v>0</v>
      </c>
      <c r="O25" s="18" t="s">
        <v>24</v>
      </c>
    </row>
    <row r="26" ht="48" spans="1:15">
      <c r="A26" s="18">
        <v>21</v>
      </c>
      <c r="B26" s="18" t="s">
        <v>52</v>
      </c>
      <c r="C26" s="18" t="s">
        <v>53</v>
      </c>
      <c r="D26" s="18" t="s">
        <v>21</v>
      </c>
      <c r="E26" s="18" t="s">
        <v>22</v>
      </c>
      <c r="F26" s="18" t="s">
        <v>23</v>
      </c>
      <c r="G26" s="19">
        <v>4283.62</v>
      </c>
      <c r="H26" s="20"/>
      <c r="I26" s="20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/>
      <c r="N26" s="20">
        <f t="shared" si="4"/>
        <v>0</v>
      </c>
      <c r="O26" s="18" t="s">
        <v>24</v>
      </c>
    </row>
    <row r="27" ht="48" spans="1:15">
      <c r="A27" s="18">
        <v>22</v>
      </c>
      <c r="B27" s="18" t="s">
        <v>54</v>
      </c>
      <c r="C27" s="18" t="s">
        <v>55</v>
      </c>
      <c r="D27" s="18" t="s">
        <v>21</v>
      </c>
      <c r="E27" s="18" t="s">
        <v>22</v>
      </c>
      <c r="F27" s="18" t="s">
        <v>23</v>
      </c>
      <c r="G27" s="19">
        <v>8567.24</v>
      </c>
      <c r="H27" s="20"/>
      <c r="I27" s="20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/>
      <c r="N27" s="20">
        <f t="shared" si="4"/>
        <v>0</v>
      </c>
      <c r="O27" s="18" t="s">
        <v>24</v>
      </c>
    </row>
    <row r="28" ht="48" spans="1:15">
      <c r="A28" s="18">
        <v>23</v>
      </c>
      <c r="B28" s="18" t="s">
        <v>56</v>
      </c>
      <c r="C28" s="18" t="s">
        <v>55</v>
      </c>
      <c r="D28" s="18" t="s">
        <v>21</v>
      </c>
      <c r="E28" s="18" t="s">
        <v>22</v>
      </c>
      <c r="F28" s="18" t="s">
        <v>23</v>
      </c>
      <c r="G28" s="19">
        <v>45.12</v>
      </c>
      <c r="H28" s="20"/>
      <c r="I28" s="20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/>
      <c r="N28" s="20">
        <f t="shared" si="4"/>
        <v>0</v>
      </c>
      <c r="O28" s="18" t="s">
        <v>24</v>
      </c>
    </row>
    <row r="29" ht="48" spans="1:15">
      <c r="A29" s="18">
        <v>24</v>
      </c>
      <c r="B29" s="18" t="s">
        <v>57</v>
      </c>
      <c r="C29" s="18" t="s">
        <v>30</v>
      </c>
      <c r="D29" s="18" t="s">
        <v>21</v>
      </c>
      <c r="E29" s="18" t="s">
        <v>22</v>
      </c>
      <c r="F29" s="18" t="s">
        <v>23</v>
      </c>
      <c r="G29" s="19">
        <v>4568.55</v>
      </c>
      <c r="H29" s="20"/>
      <c r="I29" s="20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/>
      <c r="N29" s="20">
        <f t="shared" si="4"/>
        <v>0</v>
      </c>
      <c r="O29" s="18" t="s">
        <v>24</v>
      </c>
    </row>
    <row r="30" ht="48" spans="1:15">
      <c r="A30" s="18">
        <v>25</v>
      </c>
      <c r="B30" s="18" t="s">
        <v>58</v>
      </c>
      <c r="C30" s="18"/>
      <c r="D30" s="18" t="s">
        <v>21</v>
      </c>
      <c r="E30" s="18" t="s">
        <v>22</v>
      </c>
      <c r="F30" s="18" t="s">
        <v>23</v>
      </c>
      <c r="G30" s="19">
        <v>4238.5</v>
      </c>
      <c r="H30" s="20"/>
      <c r="I30" s="20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/>
      <c r="N30" s="20">
        <f t="shared" si="4"/>
        <v>0</v>
      </c>
      <c r="O30" s="18" t="s">
        <v>24</v>
      </c>
    </row>
    <row r="31" ht="48" spans="1:15">
      <c r="A31" s="18">
        <v>26</v>
      </c>
      <c r="B31" s="18" t="s">
        <v>59</v>
      </c>
      <c r="C31" s="18"/>
      <c r="D31" s="18" t="s">
        <v>21</v>
      </c>
      <c r="E31" s="18" t="s">
        <v>22</v>
      </c>
      <c r="F31" s="18" t="s">
        <v>33</v>
      </c>
      <c r="G31" s="19">
        <v>1</v>
      </c>
      <c r="H31" s="20"/>
      <c r="I31" s="20">
        <f t="shared" si="0"/>
        <v>0</v>
      </c>
      <c r="J31" s="20">
        <f t="shared" si="1"/>
        <v>0</v>
      </c>
      <c r="K31" s="20">
        <f t="shared" si="2"/>
        <v>0</v>
      </c>
      <c r="L31" s="20">
        <f t="shared" si="3"/>
        <v>0</v>
      </c>
      <c r="M31" s="20"/>
      <c r="N31" s="20">
        <f t="shared" si="4"/>
        <v>0</v>
      </c>
      <c r="O31" s="18" t="s">
        <v>24</v>
      </c>
    </row>
    <row r="32" ht="48" spans="1:15">
      <c r="A32" s="18">
        <v>27</v>
      </c>
      <c r="B32" s="18" t="s">
        <v>60</v>
      </c>
      <c r="C32" s="18"/>
      <c r="D32" s="18" t="s">
        <v>21</v>
      </c>
      <c r="E32" s="18" t="s">
        <v>22</v>
      </c>
      <c r="F32" s="18" t="s">
        <v>23</v>
      </c>
      <c r="G32" s="19">
        <v>1.21</v>
      </c>
      <c r="H32" s="20"/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/>
      <c r="N32" s="20">
        <f t="shared" si="4"/>
        <v>0</v>
      </c>
      <c r="O32" s="18" t="s">
        <v>24</v>
      </c>
    </row>
    <row r="33" ht="48" spans="1:15">
      <c r="A33" s="18">
        <v>28</v>
      </c>
      <c r="B33" s="18" t="s">
        <v>61</v>
      </c>
      <c r="C33" s="18" t="s">
        <v>62</v>
      </c>
      <c r="D33" s="18" t="s">
        <v>21</v>
      </c>
      <c r="E33" s="18" t="s">
        <v>22</v>
      </c>
      <c r="F33" s="18" t="s">
        <v>23</v>
      </c>
      <c r="G33" s="19">
        <v>4554.75</v>
      </c>
      <c r="H33" s="20"/>
      <c r="I33" s="20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/>
      <c r="N33" s="20">
        <f t="shared" si="4"/>
        <v>0</v>
      </c>
      <c r="O33" s="18" t="s">
        <v>24</v>
      </c>
    </row>
    <row r="34" ht="48" spans="1:15">
      <c r="A34" s="18">
        <v>29</v>
      </c>
      <c r="B34" s="18" t="s">
        <v>61</v>
      </c>
      <c r="C34" s="18" t="s">
        <v>63</v>
      </c>
      <c r="D34" s="18" t="s">
        <v>21</v>
      </c>
      <c r="E34" s="18" t="s">
        <v>22</v>
      </c>
      <c r="F34" s="18" t="s">
        <v>23</v>
      </c>
      <c r="G34" s="19">
        <v>1412.12</v>
      </c>
      <c r="H34" s="20"/>
      <c r="I34" s="20">
        <f t="shared" si="0"/>
        <v>0</v>
      </c>
      <c r="J34" s="20">
        <f t="shared" si="1"/>
        <v>0</v>
      </c>
      <c r="K34" s="20">
        <f t="shared" si="2"/>
        <v>0</v>
      </c>
      <c r="L34" s="20">
        <f t="shared" si="3"/>
        <v>0</v>
      </c>
      <c r="M34" s="20"/>
      <c r="N34" s="20">
        <f t="shared" si="4"/>
        <v>0</v>
      </c>
      <c r="O34" s="18" t="s">
        <v>24</v>
      </c>
    </row>
    <row r="35" ht="48" spans="1:15">
      <c r="A35" s="18">
        <v>30</v>
      </c>
      <c r="B35" s="18" t="s">
        <v>64</v>
      </c>
      <c r="C35" s="18" t="s">
        <v>65</v>
      </c>
      <c r="D35" s="18" t="s">
        <v>21</v>
      </c>
      <c r="E35" s="18" t="s">
        <v>22</v>
      </c>
      <c r="F35" s="18" t="s">
        <v>23</v>
      </c>
      <c r="G35" s="19">
        <v>5977.97</v>
      </c>
      <c r="H35" s="20"/>
      <c r="I35" s="20">
        <f t="shared" si="0"/>
        <v>0</v>
      </c>
      <c r="J35" s="20">
        <f t="shared" si="1"/>
        <v>0</v>
      </c>
      <c r="K35" s="20">
        <f t="shared" si="2"/>
        <v>0</v>
      </c>
      <c r="L35" s="20">
        <f t="shared" si="3"/>
        <v>0</v>
      </c>
      <c r="M35" s="20"/>
      <c r="N35" s="20">
        <f t="shared" si="4"/>
        <v>0</v>
      </c>
      <c r="O35" s="18" t="s">
        <v>24</v>
      </c>
    </row>
    <row r="36" ht="48" spans="1:15">
      <c r="A36" s="18">
        <v>31</v>
      </c>
      <c r="B36" s="18" t="s">
        <v>66</v>
      </c>
      <c r="C36" s="18" t="s">
        <v>67</v>
      </c>
      <c r="D36" s="18" t="s">
        <v>21</v>
      </c>
      <c r="E36" s="18" t="s">
        <v>22</v>
      </c>
      <c r="F36" s="18" t="s">
        <v>31</v>
      </c>
      <c r="G36" s="19">
        <v>716.2</v>
      </c>
      <c r="H36" s="20"/>
      <c r="I36" s="20">
        <f t="shared" si="0"/>
        <v>0</v>
      </c>
      <c r="J36" s="20">
        <f t="shared" si="1"/>
        <v>0</v>
      </c>
      <c r="K36" s="20">
        <f t="shared" si="2"/>
        <v>0</v>
      </c>
      <c r="L36" s="20">
        <f t="shared" si="3"/>
        <v>0</v>
      </c>
      <c r="M36" s="20"/>
      <c r="N36" s="20">
        <f t="shared" si="4"/>
        <v>0</v>
      </c>
      <c r="O36" s="18" t="s">
        <v>24</v>
      </c>
    </row>
    <row r="37" ht="48" spans="1:15">
      <c r="A37" s="18">
        <v>32</v>
      </c>
      <c r="B37" s="18" t="s">
        <v>68</v>
      </c>
      <c r="C37" s="18" t="s">
        <v>69</v>
      </c>
      <c r="D37" s="18" t="s">
        <v>21</v>
      </c>
      <c r="E37" s="18" t="s">
        <v>22</v>
      </c>
      <c r="F37" s="18" t="s">
        <v>23</v>
      </c>
      <c r="G37" s="19">
        <v>71.62</v>
      </c>
      <c r="H37" s="20"/>
      <c r="I37" s="20">
        <f t="shared" si="0"/>
        <v>0</v>
      </c>
      <c r="J37" s="20">
        <f t="shared" si="1"/>
        <v>0</v>
      </c>
      <c r="K37" s="20">
        <f t="shared" si="2"/>
        <v>0</v>
      </c>
      <c r="L37" s="20">
        <f t="shared" si="3"/>
        <v>0</v>
      </c>
      <c r="M37" s="20"/>
      <c r="N37" s="20">
        <f t="shared" si="4"/>
        <v>0</v>
      </c>
      <c r="O37" s="18" t="s">
        <v>24</v>
      </c>
    </row>
    <row r="38" ht="48" spans="1:15">
      <c r="A38" s="18">
        <v>33</v>
      </c>
      <c r="B38" s="18" t="s">
        <v>70</v>
      </c>
      <c r="C38" s="18" t="s">
        <v>55</v>
      </c>
      <c r="D38" s="18" t="s">
        <v>21</v>
      </c>
      <c r="E38" s="18" t="s">
        <v>22</v>
      </c>
      <c r="F38" s="18" t="s">
        <v>23</v>
      </c>
      <c r="G38" s="19">
        <v>60.9</v>
      </c>
      <c r="H38" s="20"/>
      <c r="I38" s="20">
        <f t="shared" si="0"/>
        <v>0</v>
      </c>
      <c r="J38" s="20">
        <f t="shared" si="1"/>
        <v>0</v>
      </c>
      <c r="K38" s="20">
        <f t="shared" si="2"/>
        <v>0</v>
      </c>
      <c r="L38" s="20">
        <f t="shared" si="3"/>
        <v>0</v>
      </c>
      <c r="M38" s="20"/>
      <c r="N38" s="20">
        <f t="shared" si="4"/>
        <v>0</v>
      </c>
      <c r="O38" s="18" t="s">
        <v>24</v>
      </c>
    </row>
    <row r="39" ht="48" spans="1:15">
      <c r="A39" s="18">
        <v>34</v>
      </c>
      <c r="B39" s="18" t="s">
        <v>71</v>
      </c>
      <c r="C39" s="18" t="s">
        <v>72</v>
      </c>
      <c r="D39" s="18" t="s">
        <v>21</v>
      </c>
      <c r="E39" s="18" t="s">
        <v>22</v>
      </c>
      <c r="F39" s="18" t="s">
        <v>23</v>
      </c>
      <c r="G39" s="19">
        <v>5601.89</v>
      </c>
      <c r="H39" s="20"/>
      <c r="I39" s="20">
        <f t="shared" si="0"/>
        <v>0</v>
      </c>
      <c r="J39" s="20">
        <f t="shared" si="1"/>
        <v>0</v>
      </c>
      <c r="K39" s="20">
        <f t="shared" si="2"/>
        <v>0</v>
      </c>
      <c r="L39" s="20">
        <f t="shared" si="3"/>
        <v>0</v>
      </c>
      <c r="M39" s="20"/>
      <c r="N39" s="20">
        <f t="shared" si="4"/>
        <v>0</v>
      </c>
      <c r="O39" s="18" t="s">
        <v>24</v>
      </c>
    </row>
    <row r="40" ht="48" spans="1:15">
      <c r="A40" s="18">
        <v>35</v>
      </c>
      <c r="B40" s="18" t="s">
        <v>71</v>
      </c>
      <c r="C40" s="18" t="s">
        <v>55</v>
      </c>
      <c r="D40" s="18" t="s">
        <v>21</v>
      </c>
      <c r="E40" s="18" t="s">
        <v>22</v>
      </c>
      <c r="F40" s="18" t="s">
        <v>23</v>
      </c>
      <c r="G40" s="19">
        <v>60.9</v>
      </c>
      <c r="H40" s="20"/>
      <c r="I40" s="20">
        <f t="shared" si="0"/>
        <v>0</v>
      </c>
      <c r="J40" s="20">
        <f t="shared" si="1"/>
        <v>0</v>
      </c>
      <c r="K40" s="20">
        <f t="shared" si="2"/>
        <v>0</v>
      </c>
      <c r="L40" s="20">
        <f t="shared" si="3"/>
        <v>0</v>
      </c>
      <c r="M40" s="20"/>
      <c r="N40" s="20">
        <f t="shared" si="4"/>
        <v>0</v>
      </c>
      <c r="O40" s="18" t="s">
        <v>24</v>
      </c>
    </row>
    <row r="41" ht="48" spans="1:15">
      <c r="A41" s="18">
        <v>36</v>
      </c>
      <c r="B41" s="18" t="s">
        <v>73</v>
      </c>
      <c r="C41" s="18"/>
      <c r="D41" s="18" t="s">
        <v>21</v>
      </c>
      <c r="E41" s="18" t="s">
        <v>22</v>
      </c>
      <c r="F41" s="18" t="s">
        <v>23</v>
      </c>
      <c r="G41" s="19">
        <v>5737.84</v>
      </c>
      <c r="H41" s="20"/>
      <c r="I41" s="20">
        <f t="shared" si="0"/>
        <v>0</v>
      </c>
      <c r="J41" s="20">
        <f t="shared" si="1"/>
        <v>0</v>
      </c>
      <c r="K41" s="20">
        <f t="shared" si="2"/>
        <v>0</v>
      </c>
      <c r="L41" s="20">
        <f t="shared" si="3"/>
        <v>0</v>
      </c>
      <c r="M41" s="20"/>
      <c r="N41" s="20">
        <f t="shared" si="4"/>
        <v>0</v>
      </c>
      <c r="O41" s="18" t="s">
        <v>24</v>
      </c>
    </row>
    <row r="42" ht="48" spans="1:15">
      <c r="A42" s="18">
        <v>37</v>
      </c>
      <c r="B42" s="18" t="s">
        <v>74</v>
      </c>
      <c r="C42" s="18"/>
      <c r="D42" s="18" t="s">
        <v>21</v>
      </c>
      <c r="E42" s="18" t="s">
        <v>22</v>
      </c>
      <c r="F42" s="18" t="s">
        <v>23</v>
      </c>
      <c r="G42" s="19">
        <v>5737.87</v>
      </c>
      <c r="H42" s="20"/>
      <c r="I42" s="20">
        <f t="shared" si="0"/>
        <v>0</v>
      </c>
      <c r="J42" s="20">
        <f t="shared" si="1"/>
        <v>0</v>
      </c>
      <c r="K42" s="20">
        <f t="shared" si="2"/>
        <v>0</v>
      </c>
      <c r="L42" s="20">
        <f t="shared" si="3"/>
        <v>0</v>
      </c>
      <c r="M42" s="20"/>
      <c r="N42" s="20">
        <f t="shared" si="4"/>
        <v>0</v>
      </c>
      <c r="O42" s="18" t="s">
        <v>24</v>
      </c>
    </row>
    <row r="43" ht="48" spans="1:15">
      <c r="A43" s="18">
        <v>38</v>
      </c>
      <c r="B43" s="18" t="s">
        <v>75</v>
      </c>
      <c r="C43" s="18" t="s">
        <v>41</v>
      </c>
      <c r="D43" s="18" t="s">
        <v>21</v>
      </c>
      <c r="E43" s="18" t="s">
        <v>22</v>
      </c>
      <c r="F43" s="18" t="s">
        <v>23</v>
      </c>
      <c r="G43" s="19">
        <v>5674.22</v>
      </c>
      <c r="H43" s="20"/>
      <c r="I43" s="20">
        <f t="shared" si="0"/>
        <v>0</v>
      </c>
      <c r="J43" s="20">
        <f t="shared" si="1"/>
        <v>0</v>
      </c>
      <c r="K43" s="20">
        <f t="shared" si="2"/>
        <v>0</v>
      </c>
      <c r="L43" s="20">
        <f t="shared" si="3"/>
        <v>0</v>
      </c>
      <c r="M43" s="20"/>
      <c r="N43" s="20">
        <f t="shared" si="4"/>
        <v>0</v>
      </c>
      <c r="O43" s="18" t="s">
        <v>24</v>
      </c>
    </row>
    <row r="44" ht="48" spans="1:15">
      <c r="A44" s="18">
        <v>39</v>
      </c>
      <c r="B44" s="18" t="s">
        <v>76</v>
      </c>
      <c r="C44" s="18" t="s">
        <v>41</v>
      </c>
      <c r="D44" s="18" t="s">
        <v>21</v>
      </c>
      <c r="E44" s="18" t="s">
        <v>22</v>
      </c>
      <c r="F44" s="18" t="s">
        <v>23</v>
      </c>
      <c r="G44" s="19">
        <v>402.74</v>
      </c>
      <c r="H44" s="20"/>
      <c r="I44" s="20">
        <f t="shared" si="0"/>
        <v>0</v>
      </c>
      <c r="J44" s="20">
        <f t="shared" si="1"/>
        <v>0</v>
      </c>
      <c r="K44" s="20">
        <f t="shared" si="2"/>
        <v>0</v>
      </c>
      <c r="L44" s="20">
        <f t="shared" si="3"/>
        <v>0</v>
      </c>
      <c r="M44" s="20"/>
      <c r="N44" s="20">
        <f t="shared" si="4"/>
        <v>0</v>
      </c>
      <c r="O44" s="18" t="s">
        <v>24</v>
      </c>
    </row>
    <row r="45" ht="48" spans="1:15">
      <c r="A45" s="18">
        <v>40</v>
      </c>
      <c r="B45" s="18" t="s">
        <v>77</v>
      </c>
      <c r="C45" s="18" t="s">
        <v>78</v>
      </c>
      <c r="D45" s="18" t="s">
        <v>21</v>
      </c>
      <c r="E45" s="18" t="s">
        <v>22</v>
      </c>
      <c r="F45" s="18" t="s">
        <v>23</v>
      </c>
      <c r="G45" s="19">
        <v>7540.72</v>
      </c>
      <c r="H45" s="20"/>
      <c r="I45" s="20">
        <f t="shared" si="0"/>
        <v>0</v>
      </c>
      <c r="J45" s="20">
        <f t="shared" si="1"/>
        <v>0</v>
      </c>
      <c r="K45" s="20">
        <f t="shared" si="2"/>
        <v>0</v>
      </c>
      <c r="L45" s="20">
        <f t="shared" si="3"/>
        <v>0</v>
      </c>
      <c r="M45" s="20"/>
      <c r="N45" s="20">
        <f t="shared" si="4"/>
        <v>0</v>
      </c>
      <c r="O45" s="18" t="s">
        <v>24</v>
      </c>
    </row>
    <row r="46" ht="48" spans="1:15">
      <c r="A46" s="18">
        <v>41</v>
      </c>
      <c r="B46" s="18" t="s">
        <v>79</v>
      </c>
      <c r="C46" s="18"/>
      <c r="D46" s="18" t="s">
        <v>21</v>
      </c>
      <c r="E46" s="18" t="s">
        <v>22</v>
      </c>
      <c r="F46" s="18" t="s">
        <v>23</v>
      </c>
      <c r="G46" s="19">
        <v>6455.79</v>
      </c>
      <c r="H46" s="20"/>
      <c r="I46" s="20">
        <f t="shared" si="0"/>
        <v>0</v>
      </c>
      <c r="J46" s="20">
        <f t="shared" si="1"/>
        <v>0</v>
      </c>
      <c r="K46" s="20">
        <f t="shared" si="2"/>
        <v>0</v>
      </c>
      <c r="L46" s="20">
        <f t="shared" si="3"/>
        <v>0</v>
      </c>
      <c r="M46" s="20"/>
      <c r="N46" s="20">
        <f t="shared" si="4"/>
        <v>0</v>
      </c>
      <c r="O46" s="18" t="s">
        <v>24</v>
      </c>
    </row>
    <row r="47" customFormat="1" ht="44" customHeight="1" spans="1:15">
      <c r="A47" s="18"/>
      <c r="B47" s="21" t="s">
        <v>80</v>
      </c>
      <c r="C47" s="22"/>
      <c r="D47" s="18"/>
      <c r="E47" s="18"/>
      <c r="F47" s="18"/>
      <c r="G47" s="19"/>
      <c r="H47" s="20"/>
      <c r="I47" s="20"/>
      <c r="J47" s="20"/>
      <c r="K47" s="20"/>
      <c r="L47" s="20">
        <f>L50*0.03</f>
        <v>0</v>
      </c>
      <c r="M47" s="20"/>
      <c r="N47" s="20"/>
      <c r="O47" s="18"/>
    </row>
    <row r="48" s="2" customFormat="1" ht="24" customHeight="1" spans="1:15">
      <c r="A48" s="23"/>
      <c r="B48" s="16" t="s">
        <v>81</v>
      </c>
      <c r="C48" s="24"/>
      <c r="D48" s="25"/>
      <c r="E48" s="25"/>
      <c r="F48" s="23"/>
      <c r="G48" s="26"/>
      <c r="H48" s="23"/>
      <c r="I48" s="23"/>
      <c r="J48" s="23"/>
      <c r="K48" s="27">
        <f>SUM(K6:K46)</f>
        <v>0</v>
      </c>
      <c r="L48" s="23"/>
      <c r="M48" s="23"/>
      <c r="N48" s="19">
        <f>SUM(N6:N46)</f>
        <v>0</v>
      </c>
      <c r="O48" s="23"/>
    </row>
    <row r="49" s="2" customFormat="1" ht="24" customHeight="1" spans="1:15">
      <c r="A49" s="23"/>
      <c r="B49" s="16" t="s">
        <v>17</v>
      </c>
      <c r="C49" s="24"/>
      <c r="D49" s="25"/>
      <c r="E49" s="25"/>
      <c r="F49" s="23"/>
      <c r="G49" s="26"/>
      <c r="H49" s="23"/>
      <c r="I49" s="23"/>
      <c r="J49" s="23"/>
      <c r="K49" s="27">
        <f>L50-K48</f>
        <v>0</v>
      </c>
      <c r="L49" s="23"/>
      <c r="M49" s="23"/>
      <c r="N49" s="23"/>
      <c r="O49" s="23"/>
    </row>
    <row r="50" s="1" customFormat="1" ht="24" customHeight="1" spans="1:15">
      <c r="A50" s="28" t="s">
        <v>82</v>
      </c>
      <c r="B50" s="28" t="s">
        <v>18</v>
      </c>
      <c r="C50" s="28"/>
      <c r="D50" s="28"/>
      <c r="E50" s="28"/>
      <c r="F50" s="28"/>
      <c r="G50" s="29"/>
      <c r="H50" s="28"/>
      <c r="I50" s="28"/>
      <c r="J50" s="28"/>
      <c r="K50" s="28"/>
      <c r="L50" s="30">
        <f>K48*1.09</f>
        <v>0</v>
      </c>
      <c r="M50" s="28"/>
      <c r="N50" s="30"/>
      <c r="O50" s="28"/>
    </row>
    <row r="51" ht="45" customHeight="1" spans="1:15">
      <c r="A51" s="31" t="s">
        <v>83</v>
      </c>
      <c r="B51" s="31"/>
      <c r="C51" s="31"/>
      <c r="D51" s="31"/>
      <c r="E51" s="31"/>
      <c r="F51" s="31"/>
      <c r="G51" s="32"/>
      <c r="H51" s="31"/>
      <c r="I51" s="31"/>
      <c r="J51" s="31"/>
      <c r="K51" s="31"/>
      <c r="L51" s="31"/>
      <c r="M51" s="31"/>
      <c r="N51" s="31"/>
      <c r="O51" s="33"/>
    </row>
  </sheetData>
  <mergeCells count="18">
    <mergeCell ref="A1:B1"/>
    <mergeCell ref="A2:O2"/>
    <mergeCell ref="A3:O3"/>
    <mergeCell ref="H4:J4"/>
    <mergeCell ref="B47:C47"/>
    <mergeCell ref="A51:O51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O4:O5"/>
  </mergeCells>
  <printOptions horizontalCentered="1"/>
  <pageMargins left="0.448611111111111" right="0.4875" top="0.389583333333333" bottom="0.432638888888889" header="0.314583333333333" footer="0.314583333333333"/>
  <pageSetup paperSize="9" scale="75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涛</cp:lastModifiedBy>
  <dcterms:created xsi:type="dcterms:W3CDTF">2025-05-13T02:23:00Z</dcterms:created>
  <dcterms:modified xsi:type="dcterms:W3CDTF">2026-08-21T02:30:29Z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386F5147EE714BF1B88B95549F8B4ED2_11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