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39341\Desktop\下部结构采购文件审批\钢板桩-于-有中标价\"/>
    </mc:Choice>
  </mc:AlternateContent>
  <bookViews>
    <workbookView windowWidth="27950" windowHeight="122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<sst xmlns="http://schemas.openxmlformats.org/spreadsheetml/2006/main" count="99" uniqueCount="55">
  <si>
    <t>附件1：</t>
  </si>
  <si>
    <t>工  程  量  清  单</t>
  </si>
  <si>
    <t>项目名称：海兴高速项目钢板桩施工</t>
  </si>
  <si>
    <t>序号</t>
  </si>
  <si>
    <t>项目名称</t>
  </si>
  <si>
    <t>项目特征</t>
  </si>
  <si>
    <t>工作内容</t>
  </si>
  <si>
    <t>工程量计算规则</t>
  </si>
  <si>
    <t>计量
单位</t>
  </si>
  <si>
    <t>工程数量
（暂定）</t>
  </si>
  <si>
    <t>单价（元）</t>
  </si>
  <si>
    <t>不含增值税合价
（元）</t>
  </si>
  <si>
    <t>含增值税合价
（元）</t>
  </si>
  <si>
    <t>其中人工费单价（含税）</t>
  </si>
  <si>
    <t>其中人工费合价（含税）</t>
  </si>
  <si>
    <t>备注
（甲供材或其他说明）</t>
  </si>
  <si>
    <t>不含增值税单价</t>
  </si>
  <si>
    <t>增值税</t>
  </si>
  <si>
    <t>合计</t>
  </si>
  <si>
    <t>钢板桩施工费用9m</t>
  </si>
  <si>
    <t>1.拉森Ⅳ型钢板桩
2.详见施工方案</t>
  </si>
  <si>
    <t>包含打拔费用</t>
  </si>
  <si>
    <t>以现场实际完成数量为准</t>
  </si>
  <si>
    <t>根</t>
  </si>
  <si>
    <t>与完成本子项相关的所有费用均包含在综合单价中。</t>
  </si>
  <si>
    <t>钢板桩施工费用12m</t>
  </si>
  <si>
    <t>钢板桩施工费用15m</t>
  </si>
  <si>
    <t>钢板桩施工费用18m</t>
  </si>
  <si>
    <t>1.钢板桩宽度为0.6m
2.详见施工方案</t>
  </si>
  <si>
    <t>H型钢-400mm</t>
  </si>
  <si>
    <t>延米重量76.1kg/m</t>
  </si>
  <si>
    <t>包含安装费用</t>
  </si>
  <si>
    <t>m</t>
  </si>
  <si>
    <t>钢板桩施工费用9m-租赁费</t>
  </si>
  <si>
    <t>根/天</t>
  </si>
  <si>
    <t>钢板桩施工费用12m-租赁费</t>
  </si>
  <si>
    <t>钢板桩施工费用15m-租赁费</t>
  </si>
  <si>
    <t>钢板桩租赁费</t>
  </si>
  <si>
    <t>钢板桩施工费用18m-租赁费</t>
  </si>
  <si>
    <t>H型钢-400mm-租赁费</t>
  </si>
  <si>
    <t>m/天</t>
  </si>
  <si>
    <t>钢板桩进场费</t>
  </si>
  <si>
    <t>进场</t>
  </si>
  <si>
    <t>项</t>
  </si>
  <si>
    <t>桩机进出场费</t>
  </si>
  <si>
    <t>出场</t>
  </si>
  <si>
    <t>倒桩费</t>
  </si>
  <si>
    <t>根/次</t>
  </si>
  <si>
    <t>安全文明施工费</t>
  </si>
  <si>
    <t>为保证本清单细目工程安全及文明施工所配备的专职人员、设备、物资等投入费用</t>
  </si>
  <si>
    <t>安全、环保、文明施工、标准化施工所采取的各项措施（含人工、材料、机械等一切有关的费用）。</t>
  </si>
  <si>
    <t>按照安全生产的管理办法以项目部安全部与商务合约部核准的实际投入金额计量，但不得超过此项合价</t>
  </si>
  <si>
    <t>总额</t>
  </si>
  <si>
    <t>不含增值税造价</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</si>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</sst>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2">
    <font>
      <sz val="11"/>
      <color theme="1"/>
      <name val="宋体"/>
      <charset val="134"/>
      <scheme val="minor"/>
    </font>
    <font>
      <sz val="20"/>
      <color theme="1"/>
      <name val="宋体"/>
      <charset val="134"/>
      <scheme val="minor"/>
    </font>
    <font>
      <sz val="12"/>
      <name val="宋体"/>
      <charset val="134"/>
    </font>
    <font>
      <sz val="14"/>
      <color theme="1"/>
      <name val="宋体"/>
      <charset val="134"/>
      <scheme val="minor"/>
    </font>
    <font>
      <b/>
      <sz val="16"/>
      <color indexed="8"/>
      <name val="宋体"/>
      <charset val="134"/>
    </font>
    <font>
      <sz val="16"/>
      <color theme="1"/>
      <name val="宋体"/>
      <charset val="134"/>
      <scheme val="minor"/>
    </font>
    <font>
      <sz val="12"/>
      <color theme="1"/>
      <name val="宋体"/>
      <charset val="134"/>
      <scheme val="minor"/>
    </font>
    <font>
      <b/>
      <sz val="12"/>
      <color indexed="8"/>
      <name val="宋体"/>
      <charset val="134"/>
    </font>
    <font>
      <sz val="12"/>
      <name val="宋体"/>
      <charset val="134"/>
      <scheme val="minor"/>
    </font>
    <font>
      <b/>
      <sz val="16"/>
      <name val="宋体"/>
      <charset val="134"/>
    </font>
    <font>
      <sz val="10"/>
      <color theme="1"/>
      <name val="宋体"/>
      <charset val="134"/>
      <scheme val="minor"/>
    </font>
    <font>
      <b/>
      <sz val="12"/>
      <name val="宋体"/>
      <charset val="134"/>
    </font>
    <font>
      <b/>
      <sz val="11"/>
      <name val="宋体"/>
      <charset val="134"/>
    </font>
    <font>
      <sz val="11"/>
      <name val="仿宋"/>
      <charset val="134"/>
    </font>
    <font>
      <sz val="11"/>
      <name val="宋体"/>
      <charset val="134"/>
    </font>
    <font>
      <sz val="11"/>
      <color rgb="FF000000"/>
      <name val="仿宋"/>
      <charset val="134"/>
    </font>
    <font>
      <sz val="11"/>
      <color indexed="8"/>
      <name val="仿宋"/>
      <charset val="134"/>
    </font>
    <font>
      <sz val="11"/>
      <color rgb="FFFF0000"/>
      <name val="宋体"/>
      <charset val="134"/>
    </font>
    <font>
      <b/>
      <sz val="11"/>
      <color indexed="8"/>
      <name val="仿宋"/>
      <charset val="134"/>
    </font>
    <font>
      <sz val="11"/>
      <name val="宋体"/>
      <charset val="134"/>
      <scheme val="minor"/>
    </font>
    <font>
      <b/>
      <sz val="11"/>
      <color indexed="8"/>
      <name val="宋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2" fillId="0" borderId="0">
      <alignment vertical="center"/>
    </xf>
    <xf numFmtId="0" fontId="23" fillId="0" borderId="0">
      <alignment vertical="center"/>
    </xf>
    <xf numFmtId="0" fontId="0" fillId="2" borderId="5">
      <alignment vertical="center"/>
    </xf>
    <xf numFmtId="0" fontId="24" fillId="0" borderId="0">
      <alignment vertical="center"/>
    </xf>
    <xf numFmtId="0" fontId="25" fillId="0" borderId="0">
      <alignment vertical="center"/>
    </xf>
    <xf numFmtId="0" fontId="26" fillId="0" borderId="0">
      <alignment vertical="center"/>
    </xf>
    <xf numFmtId="0" fontId="27" fillId="0" borderId="6">
      <alignment vertical="center"/>
    </xf>
    <xf numFmtId="0" fontId="28" fillId="0" borderId="6">
      <alignment vertical="center"/>
    </xf>
    <xf numFmtId="0" fontId="29" fillId="0" borderId="7">
      <alignment vertical="center"/>
    </xf>
    <xf numFmtId="0" fontId="29" fillId="0" borderId="0">
      <alignment vertical="center"/>
    </xf>
    <xf numFmtId="0" fontId="30" fillId="3" borderId="8">
      <alignment vertical="center"/>
    </xf>
    <xf numFmtId="0" fontId="31" fillId="4" borderId="9">
      <alignment vertical="center"/>
    </xf>
    <xf numFmtId="0" fontId="32" fillId="4" borderId="8">
      <alignment vertical="center"/>
    </xf>
    <xf numFmtId="0" fontId="33" fillId="5" borderId="10">
      <alignment vertical="center"/>
    </xf>
    <xf numFmtId="0" fontId="34" fillId="0" borderId="11">
      <alignment vertical="center"/>
    </xf>
    <xf numFmtId="0" fontId="35" fillId="0" borderId="12">
      <alignment vertical="center"/>
    </xf>
    <xf numFmtId="0" fontId="36" fillId="6" borderId="0">
      <alignment vertical="center"/>
    </xf>
    <xf numFmtId="0" fontId="37" fillId="7" borderId="0">
      <alignment vertical="center"/>
    </xf>
    <xf numFmtId="0" fontId="38" fillId="8" borderId="0">
      <alignment vertical="center"/>
    </xf>
    <xf numFmtId="0" fontId="39" fillId="9" borderId="0">
      <alignment vertical="center"/>
    </xf>
    <xf numFmtId="0" fontId="40" fillId="10" borderId="0">
      <alignment vertical="center"/>
    </xf>
    <xf numFmtId="0" fontId="40" fillId="11" borderId="0">
      <alignment vertical="center"/>
    </xf>
    <xf numFmtId="0" fontId="39" fillId="12" borderId="0">
      <alignment vertical="center"/>
    </xf>
    <xf numFmtId="0" fontId="39" fillId="13" borderId="0">
      <alignment vertical="center"/>
    </xf>
    <xf numFmtId="0" fontId="40" fillId="14" borderId="0">
      <alignment vertical="center"/>
    </xf>
    <xf numFmtId="0" fontId="40" fillId="15" borderId="0">
      <alignment vertical="center"/>
    </xf>
    <xf numFmtId="0" fontId="39" fillId="16" borderId="0">
      <alignment vertical="center"/>
    </xf>
    <xf numFmtId="0" fontId="39" fillId="17" borderId="0">
      <alignment vertical="center"/>
    </xf>
    <xf numFmtId="0" fontId="40" fillId="18" borderId="0">
      <alignment vertical="center"/>
    </xf>
    <xf numFmtId="0" fontId="40" fillId="19" borderId="0">
      <alignment vertical="center"/>
    </xf>
    <xf numFmtId="0" fontId="39" fillId="20" borderId="0">
      <alignment vertical="center"/>
    </xf>
    <xf numFmtId="0" fontId="39" fillId="21" borderId="0">
      <alignment vertical="center"/>
    </xf>
    <xf numFmtId="0" fontId="40" fillId="22" borderId="0">
      <alignment vertical="center"/>
    </xf>
    <xf numFmtId="0" fontId="40" fillId="23" borderId="0">
      <alignment vertical="center"/>
    </xf>
    <xf numFmtId="0" fontId="39" fillId="24" borderId="0">
      <alignment vertical="center"/>
    </xf>
    <xf numFmtId="0" fontId="39" fillId="25" borderId="0">
      <alignment vertical="center"/>
    </xf>
    <xf numFmtId="0" fontId="40" fillId="26" borderId="0">
      <alignment vertical="center"/>
    </xf>
    <xf numFmtId="0" fontId="40" fillId="27" borderId="0">
      <alignment vertical="center"/>
    </xf>
    <xf numFmtId="0" fontId="39" fillId="28" borderId="0">
      <alignment vertical="center"/>
    </xf>
    <xf numFmtId="0" fontId="39" fillId="29" borderId="0">
      <alignment vertical="center"/>
    </xf>
    <xf numFmtId="0" fontId="40" fillId="30" borderId="0">
      <alignment vertical="center"/>
    </xf>
    <xf numFmtId="0" fontId="40" fillId="31" borderId="0">
      <alignment vertical="center"/>
    </xf>
    <xf numFmtId="0" fontId="39" fillId="32" borderId="0">
      <alignment vertical="center"/>
    </xf>
    <xf numFmtId="0" fontId="2" fillId="0" borderId="0">
      <alignment vertical="center"/>
    </xf>
    <xf numFmtId="0" fontId="41" fillId="0" borderId="0"/>
  </cellStyleXfs>
  <cellXfs count="48">
    <xf numFmtId="0" fontId="0" fillId="0" borderId="0" xfId="0"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Alignment="1">
      <alignment vertical="center"/>
    </xf>
    <xf numFmtId="0" fontId="0" fillId="0" borderId="0" xfId="0" applyFont="1" applyFill="1" applyBorder="1" applyAlignment="1">
      <alignment vertical="center"/>
    </xf>
    <xf numFmtId="0" fontId="6" fillId="0" borderId="0" xfId="0" applyFont="1" applyAlignment="1">
      <alignment vertical="center"/>
    </xf>
    <xf numFmtId="0" fontId="7" fillId="0" borderId="0" xfId="0" applyFont="1" applyFill="1" applyBorder="1" applyAlignment="1">
      <alignment horizontal="lef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176" fontId="8" fillId="0" borderId="0" xfId="0" applyNumberFormat="1" applyFont="1" applyFill="1" applyBorder="1" applyAlignment="1">
      <alignment horizontal="center" vertical="center"/>
    </xf>
    <xf numFmtId="0" fontId="9" fillId="0" borderId="0" xfId="49" applyFont="1" applyFill="1" applyAlignment="1">
      <alignment horizontal="center" vertical="center" wrapText="1"/>
    </xf>
    <xf numFmtId="176" fontId="9" fillId="0" borderId="0" xfId="49" applyNumberFormat="1" applyFont="1" applyFill="1" applyAlignment="1">
      <alignment horizontal="center" vertical="center" wrapText="1"/>
    </xf>
    <xf numFmtId="0" fontId="10" fillId="0" borderId="0" xfId="0" applyFont="1" applyFill="1" applyBorder="1" applyAlignment="1">
      <alignment vertical="center"/>
    </xf>
    <xf numFmtId="0" fontId="11" fillId="0" borderId="0" xfId="49" applyFont="1" applyFill="1" applyBorder="1" applyAlignment="1">
      <alignment horizontal="left" vertical="center" wrapText="1"/>
    </xf>
    <xf numFmtId="0" fontId="11" fillId="0" borderId="0" xfId="49" applyFont="1" applyFill="1" applyBorder="1" applyAlignment="1">
      <alignment horizontal="center" vertical="center" wrapText="1"/>
    </xf>
    <xf numFmtId="176" fontId="11" fillId="0" borderId="0" xfId="49"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0" fillId="0" borderId="1" xfId="0" applyFont="1" applyBorder="1" applyAlignment="1">
      <alignment vertical="center"/>
    </xf>
    <xf numFmtId="0" fontId="13" fillId="0" borderId="1" xfId="50" applyFont="1" applyFill="1" applyBorder="1" applyAlignment="1">
      <alignment horizontal="left" vertical="center" wrapText="1"/>
    </xf>
    <xf numFmtId="0" fontId="13" fillId="0" borderId="1" xfId="0" applyFont="1" applyFill="1" applyBorder="1" applyAlignment="1">
      <alignment horizontal="center" vertical="center" wrapText="1"/>
    </xf>
    <xf numFmtId="0" fontId="0" fillId="0" borderId="1" xfId="0" applyFont="1" applyBorder="1" applyAlignment="1">
      <alignment horizontal="center" vertical="center"/>
    </xf>
    <xf numFmtId="176" fontId="0" fillId="0" borderId="1" xfId="0" applyNumberFormat="1" applyFont="1" applyBorder="1" applyAlignment="1">
      <alignment horizontal="center" vertical="center"/>
    </xf>
    <xf numFmtId="176" fontId="14" fillId="0" borderId="1"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0" fillId="0" borderId="1" xfId="0" applyFont="1" applyBorder="1" applyAlignment="1">
      <alignment vertical="center" wrapText="1"/>
    </xf>
    <xf numFmtId="176" fontId="0" fillId="0" borderId="1" xfId="0" applyNumberFormat="1" applyFont="1" applyFill="1" applyBorder="1" applyAlignment="1">
      <alignment horizontal="center" vertical="center"/>
    </xf>
    <xf numFmtId="0" fontId="0" fillId="0" borderId="0" xfId="0" applyFont="1" applyFill="1" applyAlignment="1">
      <alignment vertical="center"/>
    </xf>
    <xf numFmtId="0" fontId="13" fillId="0" borderId="1" xfId="50" applyFont="1" applyFill="1" applyBorder="1" applyAlignment="1">
      <alignment horizontal="center" vertical="center" wrapText="1"/>
    </xf>
    <xf numFmtId="0" fontId="15" fillId="0" borderId="1" xfId="0" applyFont="1" applyFill="1" applyBorder="1" applyAlignment="1">
      <alignment horizontal="left" vertical="top"/>
    </xf>
    <xf numFmtId="0" fontId="16"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176" fontId="0" fillId="0" borderId="1" xfId="0" applyNumberFormat="1" applyFont="1" applyBorder="1" applyAlignment="1">
      <alignment vertical="center"/>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0" fillId="0" borderId="1" xfId="0" applyFont="1" applyFill="1" applyBorder="1" applyAlignment="1">
      <alignment vertical="center"/>
    </xf>
    <xf numFmtId="176" fontId="0" fillId="0" borderId="1" xfId="0" applyNumberFormat="1" applyFont="1" applyFill="1" applyBorder="1" applyAlignment="1">
      <alignment vertical="center"/>
    </xf>
    <xf numFmtId="176" fontId="19" fillId="0" borderId="1" xfId="0" applyNumberFormat="1" applyFont="1" applyFill="1" applyBorder="1" applyAlignment="1">
      <alignment horizontal="center" vertical="center"/>
    </xf>
    <xf numFmtId="176" fontId="14" fillId="0" borderId="2" xfId="0" applyNumberFormat="1" applyFont="1" applyFill="1" applyBorder="1" applyAlignment="1">
      <alignment horizontal="center" vertical="center" wrapText="1"/>
    </xf>
    <xf numFmtId="176" fontId="14" fillId="0" borderId="3" xfId="0" applyNumberFormat="1" applyFont="1" applyFill="1" applyBorder="1" applyAlignment="1">
      <alignment horizontal="center" vertical="center" wrapText="1"/>
    </xf>
    <xf numFmtId="176" fontId="14" fillId="0" borderId="4"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176" fontId="21" fillId="0" borderId="1" xfId="0" applyNumberFormat="1"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3-分包分供投标议标价格对比表（管线）" xfId="49"/>
    <cellStyle name="Normal"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8"/>
  <sheetViews>
    <sheetView tabSelected="1" topLeftCell="A9" workbookViewId="0">
      <selection activeCell="A3" sqref="A3:O3"/>
    </sheetView>
  </sheetViews>
  <sheetFormatPr defaultColWidth="9" defaultRowHeight="15"/>
  <cols>
    <col min="1" max="1" width="9" style="8"/>
    <col min="2" max="2" width="28" style="8" customWidth="1"/>
    <col min="3" max="3" width="19.8181818181818" style="8" customWidth="1"/>
    <col min="4" max="4" width="15.2727272727273" style="8" customWidth="1"/>
    <col min="5" max="5" width="15.5454545454545" style="8" customWidth="1"/>
    <col min="6" max="6" width="9" style="8"/>
    <col min="7" max="7" width="11.8181818181818" style="8" customWidth="1"/>
    <col min="8" max="8" width="11.8181818181818" style="8"/>
    <col min="9" max="9" width="11.3636363636364" style="8"/>
    <col min="10" max="10" width="12.7272727272727" style="8"/>
    <col min="11" max="12" width="12.8181818181818" style="8"/>
    <col min="13" max="14" width="9" style="8"/>
    <col min="15" max="15" width="26.1818181818182" style="8" customWidth="1"/>
  </cols>
  <sheetData>
    <row r="1" s="1" customFormat="1" ht="25.5" spans="1:251">
      <c r="A1" s="9" t="s">
        <v>0</v>
      </c>
      <c r="B1" s="9"/>
      <c r="C1" s="10"/>
      <c r="D1" s="10"/>
      <c r="E1" s="10"/>
      <c r="F1" s="10"/>
      <c r="G1" s="10"/>
      <c r="H1" s="11"/>
      <c r="I1" s="12"/>
      <c r="J1" s="12"/>
      <c r="K1" s="11"/>
      <c r="L1" s="11"/>
      <c r="M1" s="10"/>
      <c r="N1" s="10"/>
      <c r="O1" s="10"/>
    </row>
    <row r="2" s="2" customFormat="1" ht="21" spans="1:251">
      <c r="A2" s="13" t="s">
        <v>1</v>
      </c>
      <c r="B2" s="13"/>
      <c r="C2" s="13"/>
      <c r="D2" s="13"/>
      <c r="E2" s="13"/>
      <c r="F2" s="13"/>
      <c r="G2" s="13"/>
      <c r="H2" s="13"/>
      <c r="I2" s="14"/>
      <c r="J2" s="14"/>
      <c r="K2" s="13"/>
      <c r="L2" s="13"/>
      <c r="M2" s="13"/>
      <c r="N2" s="13"/>
      <c r="O2" s="13"/>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row>
    <row r="3" s="3" customFormat="1" spans="1:251">
      <c r="A3" s="16" t="s">
        <v>2</v>
      </c>
      <c r="B3" s="16"/>
      <c r="C3" s="16"/>
      <c r="D3" s="16"/>
      <c r="E3" s="16"/>
      <c r="F3" s="16"/>
      <c r="G3" s="16"/>
      <c r="H3" s="17"/>
      <c r="I3" s="18"/>
      <c r="J3" s="18"/>
      <c r="K3" s="17"/>
      <c r="L3" s="17"/>
      <c r="M3" s="16"/>
      <c r="N3" s="16"/>
      <c r="O3" s="16"/>
    </row>
    <row r="4" s="4" customFormat="1" ht="21" spans="1:251">
      <c r="A4" s="19" t="s">
        <v>3</v>
      </c>
      <c r="B4" s="19" t="s">
        <v>4</v>
      </c>
      <c r="C4" s="19" t="s">
        <v>5</v>
      </c>
      <c r="D4" s="19" t="s">
        <v>6</v>
      </c>
      <c r="E4" s="19" t="s">
        <v>7</v>
      </c>
      <c r="F4" s="19" t="s">
        <v>8</v>
      </c>
      <c r="G4" s="19" t="s">
        <v>9</v>
      </c>
      <c r="H4" s="19" t="s">
        <v>10</v>
      </c>
      <c r="I4" s="20"/>
      <c r="J4" s="20"/>
      <c r="K4" s="19" t="s">
        <v>11</v>
      </c>
      <c r="L4" s="19" t="s">
        <v>12</v>
      </c>
      <c r="M4" s="19" t="s">
        <v>13</v>
      </c>
      <c r="N4" s="19" t="s">
        <v>14</v>
      </c>
      <c r="O4" s="19" t="s">
        <v>15</v>
      </c>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row>
    <row r="5" s="5" customFormat="1" ht="52" customHeight="1" spans="1:251">
      <c r="A5" s="19"/>
      <c r="B5" s="19"/>
      <c r="C5" s="19"/>
      <c r="D5" s="19"/>
      <c r="E5" s="19"/>
      <c r="F5" s="19"/>
      <c r="G5" s="19"/>
      <c r="H5" s="19" t="s">
        <v>16</v>
      </c>
      <c r="I5" s="20" t="s">
        <v>17</v>
      </c>
      <c r="J5" s="20" t="s">
        <v>18</v>
      </c>
      <c r="K5" s="19"/>
      <c r="L5" s="19"/>
      <c r="M5" s="19"/>
      <c r="N5" s="19"/>
      <c r="O5" s="19"/>
    </row>
    <row r="6" s="6" customFormat="1" ht="52" customHeight="1" spans="1:251">
      <c r="A6" s="21">
        <v>1</v>
      </c>
      <c r="B6" s="22" t="s">
        <v>19</v>
      </c>
      <c r="C6" s="23" t="s">
        <v>20</v>
      </c>
      <c r="D6" s="23" t="s">
        <v>21</v>
      </c>
      <c r="E6" s="24" t="s">
        <v>22</v>
      </c>
      <c r="F6" s="25" t="s">
        <v>23</v>
      </c>
      <c r="G6" s="25">
        <v>8000</v>
      </c>
      <c r="H6" s="26"/>
      <c r="I6" s="27">
        <f t="shared" ref="I6:I18" si="0">H6*0.09</f>
        <v>0</v>
      </c>
      <c r="J6" s="27">
        <f t="shared" ref="J6:J18" si="1">H6+I6</f>
        <v>0</v>
      </c>
      <c r="K6" s="27">
        <f t="shared" ref="K6:K18" si="2">G6*H6</f>
        <v>0</v>
      </c>
      <c r="L6" s="27">
        <f t="shared" ref="L6:L18" si="3">G6*J6</f>
        <v>0</v>
      </c>
      <c r="M6" s="21"/>
      <c r="N6" s="21"/>
      <c r="O6" s="28" t="s">
        <v>24</v>
      </c>
      <c r="P6"/>
    </row>
    <row r="7" ht="43" customHeight="1" spans="1:251">
      <c r="A7" s="21">
        <v>2</v>
      </c>
      <c r="B7" s="22" t="s">
        <v>25</v>
      </c>
      <c r="C7" s="23" t="s">
        <v>20</v>
      </c>
      <c r="D7" s="23" t="s">
        <v>21</v>
      </c>
      <c r="E7" s="24" t="s">
        <v>22</v>
      </c>
      <c r="F7" s="25" t="s">
        <v>23</v>
      </c>
      <c r="G7" s="25">
        <v>2600</v>
      </c>
      <c r="H7" s="26"/>
      <c r="I7" s="27">
        <f t="shared" si="0"/>
        <v>0</v>
      </c>
      <c r="J7" s="27">
        <f t="shared" si="1"/>
        <v>0</v>
      </c>
      <c r="K7" s="27">
        <f t="shared" si="2"/>
        <v>0</v>
      </c>
      <c r="L7" s="27">
        <f t="shared" si="3"/>
        <v>0</v>
      </c>
      <c r="M7" s="22"/>
      <c r="N7" s="22"/>
      <c r="O7" s="29" t="s">
        <v>24</v>
      </c>
    </row>
    <row r="8" ht="36" customHeight="1" spans="1:251">
      <c r="A8" s="21">
        <v>3</v>
      </c>
      <c r="B8" s="22" t="s">
        <v>26</v>
      </c>
      <c r="C8" s="23" t="s">
        <v>20</v>
      </c>
      <c r="D8" s="23" t="s">
        <v>21</v>
      </c>
      <c r="E8" s="24" t="s">
        <v>22</v>
      </c>
      <c r="F8" s="25" t="s">
        <v>23</v>
      </c>
      <c r="G8" s="25">
        <v>2000</v>
      </c>
      <c r="H8" s="26"/>
      <c r="I8" s="27">
        <f t="shared" si="0"/>
        <v>0</v>
      </c>
      <c r="J8" s="27">
        <f t="shared" si="1"/>
        <v>0</v>
      </c>
      <c r="K8" s="27">
        <f t="shared" si="2"/>
        <v>0</v>
      </c>
      <c r="L8" s="27">
        <f t="shared" si="3"/>
        <v>0</v>
      </c>
      <c r="M8" s="22"/>
      <c r="N8" s="22"/>
      <c r="O8" s="28" t="s">
        <v>24</v>
      </c>
    </row>
    <row r="9" ht="42" customHeight="1" spans="1:251">
      <c r="A9" s="21">
        <v>4</v>
      </c>
      <c r="B9" s="22" t="s">
        <v>27</v>
      </c>
      <c r="C9" s="23" t="s">
        <v>28</v>
      </c>
      <c r="D9" s="23" t="s">
        <v>21</v>
      </c>
      <c r="E9" s="24" t="s">
        <v>22</v>
      </c>
      <c r="F9" s="25" t="s">
        <v>23</v>
      </c>
      <c r="G9" s="25">
        <v>280</v>
      </c>
      <c r="H9" s="26"/>
      <c r="I9" s="27">
        <f t="shared" si="0"/>
        <v>0</v>
      </c>
      <c r="J9" s="27">
        <f t="shared" si="1"/>
        <v>0</v>
      </c>
      <c r="K9" s="27">
        <f t="shared" si="2"/>
        <v>0</v>
      </c>
      <c r="L9" s="27">
        <f t="shared" si="3"/>
        <v>0</v>
      </c>
      <c r="M9" s="22"/>
      <c r="N9" s="22"/>
      <c r="O9" s="29" t="s">
        <v>24</v>
      </c>
    </row>
    <row r="10" ht="53" customHeight="1" spans="1:251">
      <c r="A10" s="21">
        <v>5</v>
      </c>
      <c r="B10" s="22" t="s">
        <v>29</v>
      </c>
      <c r="C10" s="22" t="s">
        <v>30</v>
      </c>
      <c r="D10" s="22" t="s">
        <v>31</v>
      </c>
      <c r="E10" s="24" t="s">
        <v>22</v>
      </c>
      <c r="F10" s="25" t="s">
        <v>32</v>
      </c>
      <c r="G10" s="25">
        <v>700</v>
      </c>
      <c r="H10" s="26"/>
      <c r="I10" s="27">
        <f t="shared" si="0"/>
        <v>0</v>
      </c>
      <c r="J10" s="27">
        <f t="shared" si="1"/>
        <v>0</v>
      </c>
      <c r="K10" s="27">
        <f t="shared" si="2"/>
        <v>0</v>
      </c>
      <c r="L10" s="27">
        <f t="shared" si="3"/>
        <v>0</v>
      </c>
      <c r="M10" s="22"/>
      <c r="N10" s="22"/>
      <c r="O10" s="28" t="s">
        <v>24</v>
      </c>
    </row>
    <row r="11" ht="53" customHeight="1" spans="1:251">
      <c r="A11" s="21">
        <v>6</v>
      </c>
      <c r="B11" s="22" t="s">
        <v>33</v>
      </c>
      <c r="C11" s="23" t="s">
        <v>20</v>
      </c>
      <c r="D11" s="23" t="s">
        <v>21</v>
      </c>
      <c r="E11" s="24" t="s">
        <v>22</v>
      </c>
      <c r="F11" s="25" t="s">
        <v>34</v>
      </c>
      <c r="G11" s="25">
        <v>95000</v>
      </c>
      <c r="H11" s="30"/>
      <c r="I11" s="27">
        <f t="shared" si="0"/>
        <v>0</v>
      </c>
      <c r="J11" s="27">
        <f t="shared" si="1"/>
        <v>0</v>
      </c>
      <c r="K11" s="27">
        <f t="shared" si="2"/>
        <v>0</v>
      </c>
      <c r="L11" s="27">
        <f t="shared" si="3"/>
        <v>0</v>
      </c>
      <c r="M11" s="22"/>
      <c r="N11" s="22"/>
      <c r="O11" s="29" t="s">
        <v>24</v>
      </c>
      <c r="P11" s="31"/>
    </row>
    <row r="12" ht="36" customHeight="1" spans="1:251">
      <c r="A12" s="21">
        <v>7</v>
      </c>
      <c r="B12" s="22" t="s">
        <v>35</v>
      </c>
      <c r="C12" s="23" t="s">
        <v>20</v>
      </c>
      <c r="D12" s="23" t="s">
        <v>21</v>
      </c>
      <c r="E12" s="24" t="s">
        <v>22</v>
      </c>
      <c r="F12" s="25" t="s">
        <v>34</v>
      </c>
      <c r="G12" s="25">
        <v>30000</v>
      </c>
      <c r="H12" s="26"/>
      <c r="I12" s="27">
        <f t="shared" si="0"/>
        <v>0</v>
      </c>
      <c r="J12" s="27">
        <f t="shared" si="1"/>
        <v>0</v>
      </c>
      <c r="K12" s="27">
        <f t="shared" si="2"/>
        <v>0</v>
      </c>
      <c r="L12" s="27">
        <f t="shared" si="3"/>
        <v>0</v>
      </c>
      <c r="M12" s="22"/>
      <c r="N12" s="22"/>
      <c r="O12" s="28" t="s">
        <v>24</v>
      </c>
    </row>
    <row r="13" ht="34" customHeight="1" spans="1:251">
      <c r="A13" s="21">
        <v>8</v>
      </c>
      <c r="B13" s="22" t="s">
        <v>36</v>
      </c>
      <c r="C13" s="23" t="s">
        <v>37</v>
      </c>
      <c r="D13" s="22"/>
      <c r="E13" s="24" t="s">
        <v>22</v>
      </c>
      <c r="F13" s="25" t="s">
        <v>34</v>
      </c>
      <c r="G13" s="25">
        <v>23000</v>
      </c>
      <c r="H13" s="26"/>
      <c r="I13" s="27">
        <f t="shared" si="0"/>
        <v>0</v>
      </c>
      <c r="J13" s="27">
        <f t="shared" si="1"/>
        <v>0</v>
      </c>
      <c r="K13" s="27">
        <f t="shared" si="2"/>
        <v>0</v>
      </c>
      <c r="L13" s="27">
        <f t="shared" si="3"/>
        <v>0</v>
      </c>
      <c r="M13" s="22"/>
      <c r="N13" s="22"/>
      <c r="O13" s="29" t="s">
        <v>24</v>
      </c>
    </row>
    <row r="14" ht="35" customHeight="1" spans="1:251">
      <c r="A14" s="21">
        <v>9</v>
      </c>
      <c r="B14" s="22" t="s">
        <v>38</v>
      </c>
      <c r="C14" s="23" t="s">
        <v>37</v>
      </c>
      <c r="D14" s="22"/>
      <c r="E14" s="24" t="s">
        <v>22</v>
      </c>
      <c r="F14" s="25" t="s">
        <v>34</v>
      </c>
      <c r="G14" s="25">
        <v>19600</v>
      </c>
      <c r="H14" s="26"/>
      <c r="I14" s="27">
        <f t="shared" si="0"/>
        <v>0</v>
      </c>
      <c r="J14" s="27">
        <f t="shared" si="1"/>
        <v>0</v>
      </c>
      <c r="K14" s="27">
        <f t="shared" si="2"/>
        <v>0</v>
      </c>
      <c r="L14" s="27">
        <f t="shared" si="3"/>
        <v>0</v>
      </c>
      <c r="M14" s="22"/>
      <c r="N14" s="22"/>
      <c r="O14" s="28" t="s">
        <v>24</v>
      </c>
    </row>
    <row r="15" ht="34" customHeight="1" spans="1:251">
      <c r="A15" s="21">
        <v>10</v>
      </c>
      <c r="B15" s="22" t="s">
        <v>39</v>
      </c>
      <c r="C15" s="22"/>
      <c r="D15" s="22"/>
      <c r="E15" s="24" t="s">
        <v>22</v>
      </c>
      <c r="F15" s="25" t="s">
        <v>40</v>
      </c>
      <c r="G15" s="25">
        <v>49000</v>
      </c>
      <c r="H15" s="26"/>
      <c r="I15" s="27">
        <f t="shared" si="0"/>
        <v>0</v>
      </c>
      <c r="J15" s="27">
        <f t="shared" si="1"/>
        <v>0</v>
      </c>
      <c r="K15" s="27">
        <f t="shared" si="2"/>
        <v>0</v>
      </c>
      <c r="L15" s="27">
        <f t="shared" si="3"/>
        <v>0</v>
      </c>
      <c r="M15" s="22"/>
      <c r="N15" s="22"/>
      <c r="O15" s="29" t="s">
        <v>24</v>
      </c>
    </row>
    <row r="16" ht="32" customHeight="1" spans="1:251">
      <c r="A16" s="21">
        <v>11</v>
      </c>
      <c r="B16" s="23" t="s">
        <v>41</v>
      </c>
      <c r="C16" s="23"/>
      <c r="D16" s="23" t="s">
        <v>42</v>
      </c>
      <c r="E16" s="24" t="s">
        <v>22</v>
      </c>
      <c r="F16" s="32" t="s">
        <v>43</v>
      </c>
      <c r="G16" s="25">
        <v>1</v>
      </c>
      <c r="H16" s="26"/>
      <c r="I16" s="27">
        <f t="shared" si="0"/>
        <v>0</v>
      </c>
      <c r="J16" s="27">
        <f t="shared" si="1"/>
        <v>0</v>
      </c>
      <c r="K16" s="27">
        <f t="shared" si="2"/>
        <v>0</v>
      </c>
      <c r="L16" s="27">
        <f t="shared" si="3"/>
        <v>0</v>
      </c>
      <c r="M16" s="22"/>
      <c r="N16" s="22"/>
      <c r="O16" s="28" t="s">
        <v>24</v>
      </c>
    </row>
    <row r="17" ht="35" customHeight="1" spans="1:15">
      <c r="A17" s="21">
        <v>12</v>
      </c>
      <c r="B17" s="23" t="s">
        <v>44</v>
      </c>
      <c r="C17" s="23"/>
      <c r="D17" s="23" t="s">
        <v>45</v>
      </c>
      <c r="E17" s="24" t="s">
        <v>22</v>
      </c>
      <c r="F17" s="32" t="s">
        <v>43</v>
      </c>
      <c r="G17" s="25">
        <v>1</v>
      </c>
      <c r="H17" s="26"/>
      <c r="I17" s="27">
        <f t="shared" si="0"/>
        <v>0</v>
      </c>
      <c r="J17" s="27">
        <f t="shared" si="1"/>
        <v>0</v>
      </c>
      <c r="K17" s="27">
        <f t="shared" si="2"/>
        <v>0</v>
      </c>
      <c r="L17" s="27">
        <f t="shared" si="3"/>
        <v>0</v>
      </c>
      <c r="M17" s="22"/>
      <c r="N17" s="22"/>
      <c r="O17" s="29" t="s">
        <v>24</v>
      </c>
    </row>
    <row r="18" ht="34" customHeight="1" spans="1:15">
      <c r="A18" s="21">
        <v>13</v>
      </c>
      <c r="B18" s="23" t="s">
        <v>46</v>
      </c>
      <c r="C18" s="33"/>
      <c r="D18" s="23"/>
      <c r="E18" s="24" t="s">
        <v>22</v>
      </c>
      <c r="F18" s="32" t="s">
        <v>47</v>
      </c>
      <c r="G18" s="25">
        <v>12144</v>
      </c>
      <c r="H18" s="26"/>
      <c r="I18" s="27">
        <f t="shared" si="0"/>
        <v>0</v>
      </c>
      <c r="J18" s="27">
        <f t="shared" si="1"/>
        <v>0</v>
      </c>
      <c r="K18" s="27">
        <f t="shared" si="2"/>
        <v>0</v>
      </c>
      <c r="L18" s="27">
        <f t="shared" si="3"/>
        <v>0</v>
      </c>
      <c r="M18" s="22"/>
      <c r="N18" s="22"/>
      <c r="O18" s="28" t="s">
        <v>24</v>
      </c>
    </row>
    <row r="19" ht="103" customHeight="1" spans="1:15">
      <c r="A19" s="21">
        <v>14</v>
      </c>
      <c r="B19" s="34" t="s">
        <v>48</v>
      </c>
      <c r="C19" s="34" t="s">
        <v>49</v>
      </c>
      <c r="D19" s="34" t="s">
        <v>50</v>
      </c>
      <c r="E19" s="35" t="s">
        <v>51</v>
      </c>
      <c r="F19" s="35" t="s">
        <v>52</v>
      </c>
      <c r="G19" s="25">
        <v>1</v>
      </c>
      <c r="H19" s="36"/>
      <c r="I19" s="36"/>
      <c r="J19" s="36"/>
      <c r="K19" s="36">
        <f>SUM(K6:K18)*0.015</f>
        <v>0</v>
      </c>
      <c r="L19" s="36">
        <f>SUM(L6:L18)*0.015</f>
        <v>0</v>
      </c>
      <c r="M19" s="22"/>
      <c r="N19" s="22"/>
      <c r="O19" s="29" t="s">
        <v>24</v>
      </c>
    </row>
    <row r="20" s="7" customFormat="1" ht="14" spans="1:15">
      <c r="A20" s="37"/>
      <c r="B20" s="38" t="s">
        <v>53</v>
      </c>
      <c r="C20" s="37"/>
      <c r="D20" s="37"/>
      <c r="E20" s="39"/>
      <c r="F20" s="39"/>
      <c r="G20" s="40"/>
      <c r="H20" s="30"/>
      <c r="I20" s="41"/>
      <c r="J20" s="42">
        <f>SUM(K6:K19)</f>
        <v>0</v>
      </c>
      <c r="K20" s="43"/>
      <c r="L20" s="44"/>
      <c r="M20" s="45"/>
      <c r="N20" s="45"/>
      <c r="O20" s="39"/>
    </row>
    <row r="21" s="7" customFormat="1" ht="14" spans="1:15">
      <c r="A21" s="37"/>
      <c r="B21" s="38" t="s">
        <v>17</v>
      </c>
      <c r="C21" s="37"/>
      <c r="D21" s="37"/>
      <c r="E21" s="39"/>
      <c r="F21" s="39"/>
      <c r="G21" s="40"/>
      <c r="H21" s="30"/>
      <c r="I21" s="41"/>
      <c r="J21" s="42">
        <f>J22-J20</f>
        <v>0</v>
      </c>
      <c r="K21" s="43"/>
      <c r="L21" s="44"/>
      <c r="M21" s="45"/>
      <c r="N21" s="45"/>
      <c r="O21" s="39"/>
    </row>
    <row r="22" s="7" customFormat="1" ht="14" spans="1:15">
      <c r="A22" s="46" t="s">
        <v>54</v>
      </c>
      <c r="B22" s="38" t="s">
        <v>18</v>
      </c>
      <c r="C22" s="46"/>
      <c r="D22" s="46"/>
      <c r="E22" s="39"/>
      <c r="F22" s="39"/>
      <c r="G22" s="40"/>
      <c r="H22" s="30"/>
      <c r="I22" s="41"/>
      <c r="J22" s="42">
        <f>SUM(L6:L19)</f>
        <v>0</v>
      </c>
      <c r="K22" s="43"/>
      <c r="L22" s="44"/>
      <c r="M22" s="45"/>
      <c r="N22" s="47"/>
      <c r="O22" s="39"/>
    </row>
    <row r="23" ht="25" customHeight="1"/>
    <row r="24" ht="25" customHeight="1"/>
    <row r="25" ht="25" customHeight="1"/>
    <row r="26" ht="25" customHeight="1"/>
    <row r="27" ht="25" customHeight="1"/>
    <row r="28" ht="25" customHeight="1"/>
  </sheetData>
  <mergeCells count="19">
    <mergeCell ref="A1:B1"/>
    <mergeCell ref="A2:O2"/>
    <mergeCell ref="A3:O3"/>
    <mergeCell ref="H4:J4"/>
    <mergeCell ref="J20:L20"/>
    <mergeCell ref="J21:L21"/>
    <mergeCell ref="J22:L22"/>
    <mergeCell ref="A4:A5"/>
    <mergeCell ref="B4:B5"/>
    <mergeCell ref="C4:C5"/>
    <mergeCell ref="D4:D5"/>
    <mergeCell ref="E4:E5"/>
    <mergeCell ref="F4:F5"/>
    <mergeCell ref="G4:G5"/>
    <mergeCell ref="K4:K5"/>
    <mergeCell ref="L4:L5"/>
    <mergeCell ref="M4:M5"/>
    <mergeCell ref="N4:N5"/>
    <mergeCell ref="O4:O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杜杜</dc:creator>
  <cp:lastModifiedBy>杜</cp:lastModifiedBy>
  <dcterms:created xsi:type="dcterms:W3CDTF">2023-05-12T11:15:00Z</dcterms:created>
  <dcterms:modified xsi:type="dcterms:W3CDTF">2026-09-16T03:37:36Z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38EA8B6A16CA44D79B03F149330C9BE8_12</vt:lpwstr>
  </property>
  <property fmtid="{D5CDD505-2E9C-101B-9397-08002B2CF9AE}" pid="4" name="CalculationRule">
    <vt:i4>0</vt:i4>
  </property>
</Properties>
</file>